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9495" windowHeight="4635"/>
  </bookViews>
  <sheets>
    <sheet name="Sheet1" sheetId="1" r:id="rId1"/>
    <sheet name="Sheet2" sheetId="2" r:id="rId2"/>
    <sheet name="2019" sheetId="4" r:id="rId3"/>
    <sheet name="2019 summary" sheetId="6" r:id="rId4"/>
    <sheet name="2018" sheetId="5" r:id="rId5"/>
    <sheet name="Sheet3" sheetId="3" r:id="rId6"/>
  </sheets>
  <calcPr calcId="144525"/>
</workbook>
</file>

<file path=xl/calcChain.xml><?xml version="1.0" encoding="utf-8"?>
<calcChain xmlns="http://schemas.openxmlformats.org/spreadsheetml/2006/main">
  <c r="G9" i="1" l="1"/>
  <c r="G10" i="6"/>
  <c r="H10" i="6" s="1"/>
  <c r="G9" i="6"/>
  <c r="G8" i="6"/>
  <c r="S13" i="4"/>
  <c r="G9" i="4"/>
  <c r="U8" i="2"/>
  <c r="G7" i="2"/>
</calcChain>
</file>

<file path=xl/sharedStrings.xml><?xml version="1.0" encoding="utf-8"?>
<sst xmlns="http://schemas.openxmlformats.org/spreadsheetml/2006/main" count="413" uniqueCount="72">
  <si>
    <t>Strategy No</t>
  </si>
  <si>
    <t>Proposed Activity</t>
  </si>
  <si>
    <t>Date of commence</t>
  </si>
  <si>
    <t>Date of completion</t>
  </si>
  <si>
    <t>Financial Target (Rs.'000) Cumulative</t>
  </si>
  <si>
    <t>Physical Target (%) Cumulative</t>
  </si>
  <si>
    <t>Output Indicator</t>
  </si>
  <si>
    <t>Implementing Agency</t>
  </si>
  <si>
    <t>Respon- sible by</t>
  </si>
  <si>
    <t>Contact no</t>
  </si>
  <si>
    <t>Remarks</t>
  </si>
  <si>
    <t>Q1</t>
  </si>
  <si>
    <t>Q2</t>
  </si>
  <si>
    <t>Q3</t>
  </si>
  <si>
    <t>Q4</t>
  </si>
  <si>
    <t>Allocation (Rs.'000)</t>
  </si>
  <si>
    <t>2019.02.01</t>
  </si>
  <si>
    <t>2019.02.26</t>
  </si>
  <si>
    <t>Intercom establishment</t>
  </si>
  <si>
    <t>Divisional Secretariat Jaffna</t>
  </si>
  <si>
    <t>Divisional Secretary</t>
  </si>
  <si>
    <t>021 222 8469</t>
  </si>
  <si>
    <t>Action Plan for 1st Quarter of the Year 2019</t>
  </si>
  <si>
    <t>Ministry of Home Affairs</t>
  </si>
  <si>
    <t>Institution : Divisional Secretariat , Jaffna</t>
  </si>
  <si>
    <t xml:space="preserve">Intercom </t>
  </si>
  <si>
    <t>I certify that the above particulars are correct.</t>
  </si>
  <si>
    <t>Prepared By :</t>
  </si>
  <si>
    <t>Checked By :</t>
  </si>
  <si>
    <t>Resettlement Assistant for refugee returnees</t>
  </si>
  <si>
    <t>Sanitation Project</t>
  </si>
  <si>
    <t>Permanent housing</t>
  </si>
  <si>
    <t>Gramma Shakthy</t>
  </si>
  <si>
    <t>development of safty centre</t>
  </si>
  <si>
    <t>2019.02.25</t>
  </si>
  <si>
    <t>2019.03.28</t>
  </si>
  <si>
    <t>2019.06.30</t>
  </si>
  <si>
    <t>2019.03.08</t>
  </si>
  <si>
    <t>2019.03.07</t>
  </si>
  <si>
    <t>2019.04.23</t>
  </si>
  <si>
    <t>Renovation of well and land</t>
  </si>
  <si>
    <t xml:space="preserve">Construction of 30 toilet </t>
  </si>
  <si>
    <t>Construction of building</t>
  </si>
  <si>
    <t>2019.09.30</t>
  </si>
  <si>
    <t>Construction of 47 houses</t>
  </si>
  <si>
    <t>Divisional Secretary,</t>
  </si>
  <si>
    <t>Divisional Secretariat,</t>
  </si>
  <si>
    <t>Jaffna.</t>
  </si>
  <si>
    <t>Development of 12 GS divisions</t>
  </si>
  <si>
    <t>Gamperaliya Construction</t>
  </si>
  <si>
    <t>199 Million</t>
  </si>
  <si>
    <t>2019.04.01</t>
  </si>
  <si>
    <t>2019.08.31</t>
  </si>
  <si>
    <t>Roof work</t>
  </si>
  <si>
    <t>2019.05.25</t>
  </si>
  <si>
    <t>2019.06.20</t>
  </si>
  <si>
    <t>Construction of Engine room</t>
  </si>
  <si>
    <t>2019.05.01</t>
  </si>
  <si>
    <t>Construction of cycle shed</t>
  </si>
  <si>
    <t>2019.12.31</t>
  </si>
  <si>
    <t>Action Plan for 3rd  Quarter of the Year 2019</t>
  </si>
  <si>
    <t>……………………………</t>
  </si>
  <si>
    <t>Action Plan  of the Year 2019</t>
  </si>
  <si>
    <t>Fence work for gs office</t>
  </si>
  <si>
    <t>2019.11.30</t>
  </si>
  <si>
    <t>road, drainage,park,temple and playground</t>
  </si>
  <si>
    <t>Renovation of Jetty at Gurunagar</t>
  </si>
  <si>
    <t>2019.09.25</t>
  </si>
  <si>
    <t>22 222 8469</t>
  </si>
  <si>
    <t>23 222 8469</t>
  </si>
  <si>
    <t>IDP</t>
  </si>
  <si>
    <t>2019.08.01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</si>
</sst>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2" fillId="0" borderId="3" xfId="0" applyFont="1" applyBorder="1" applyAlignment="1">
      <alignment horizontal="center" vertical="center" textRotation="9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3" fontId="5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5" fillId="0" borderId="3" xfId="1" applyFont="1" applyBorder="1" applyAlignment="1">
      <alignment horizontal="left" vertical="center" wrapText="1"/>
    </xf>
    <xf numFmtId="43" fontId="0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43" fontId="0" fillId="0" borderId="0" xfId="0" applyNumberFormat="1"/>
    <xf numFmtId="43" fontId="0" fillId="0" borderId="1" xfId="1" applyFont="1" applyBorder="1"/>
    <xf numFmtId="43" fontId="0" fillId="0" borderId="0" xfId="1" applyFont="1"/>
    <xf numFmtId="43" fontId="4" fillId="0" borderId="0" xfId="1" applyFont="1" applyAlignment="1">
      <alignment horizontal="center"/>
    </xf>
    <xf numFmtId="43" fontId="4" fillId="0" borderId="0" xfId="1" applyFont="1"/>
    <xf numFmtId="0" fontId="6" fillId="0" borderId="0" xfId="0" applyFont="1"/>
    <xf numFmtId="43" fontId="6" fillId="0" borderId="0" xfId="1" applyFont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90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3" xfId="0" applyFont="1" applyBorder="1" applyAlignment="1">
      <alignment horizontal="left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3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3" fontId="6" fillId="0" borderId="1" xfId="1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 wrapText="1"/>
    </xf>
    <xf numFmtId="43" fontId="6" fillId="0" borderId="0" xfId="0" applyNumberFormat="1" applyFont="1"/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textRotation="90"/>
    </xf>
    <xf numFmtId="0" fontId="6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N23" sqref="N23"/>
    </sheetView>
  </sheetViews>
  <sheetFormatPr defaultRowHeight="15" x14ac:dyDescent="0.25"/>
  <cols>
    <col min="1" max="1" width="4.5703125" customWidth="1"/>
    <col min="2" max="2" width="13.5703125" customWidth="1"/>
    <col min="3" max="3" width="13.28515625" customWidth="1"/>
    <col min="4" max="4" width="11" customWidth="1"/>
    <col min="5" max="5" width="12.28515625" customWidth="1"/>
    <col min="6" max="6" width="14" customWidth="1"/>
    <col min="7" max="7" width="13.42578125" customWidth="1"/>
    <col min="8" max="8" width="14.140625" customWidth="1"/>
    <col min="9" max="9" width="3.7109375" customWidth="1"/>
    <col min="10" max="10" width="4.42578125" customWidth="1"/>
    <col min="11" max="11" width="4.5703125" customWidth="1"/>
    <col min="12" max="12" width="5.140625" customWidth="1"/>
    <col min="13" max="13" width="4.7109375" customWidth="1"/>
    <col min="14" max="14" width="13.5703125" customWidth="1"/>
    <col min="15" max="15" width="10.85546875" customWidth="1"/>
    <col min="16" max="16" width="10" customWidth="1"/>
    <col min="17" max="17" width="12.5703125" customWidth="1"/>
    <col min="18" max="18" width="6.42578125" customWidth="1"/>
  </cols>
  <sheetData>
    <row r="1" spans="1:18" ht="19.5" customHeight="1" x14ac:dyDescent="0.25">
      <c r="A1" s="56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ht="15.75" x14ac:dyDescent="0.25">
      <c r="A2" s="57" t="s">
        <v>23</v>
      </c>
      <c r="B2" s="57"/>
      <c r="C2" s="57"/>
      <c r="D2" s="57"/>
      <c r="E2" s="5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5.75" x14ac:dyDescent="0.25">
      <c r="A3" s="58" t="s">
        <v>24</v>
      </c>
      <c r="B3" s="58"/>
      <c r="C3" s="58"/>
      <c r="D3" s="58"/>
      <c r="E3" s="58"/>
      <c r="F3" s="5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4.5" customHeight="1" x14ac:dyDescent="0.25">
      <c r="A4" s="63" t="s">
        <v>0</v>
      </c>
      <c r="B4" s="65" t="s">
        <v>1</v>
      </c>
      <c r="C4" s="65" t="s">
        <v>15</v>
      </c>
      <c r="D4" s="65" t="s">
        <v>2</v>
      </c>
      <c r="E4" s="65" t="s">
        <v>3</v>
      </c>
      <c r="F4" s="59" t="s">
        <v>4</v>
      </c>
      <c r="G4" s="59"/>
      <c r="H4" s="59"/>
      <c r="I4" s="59"/>
      <c r="J4" s="60" t="s">
        <v>5</v>
      </c>
      <c r="K4" s="61"/>
      <c r="L4" s="61"/>
      <c r="M4" s="62"/>
      <c r="N4" s="65" t="s">
        <v>6</v>
      </c>
      <c r="O4" s="67" t="s">
        <v>7</v>
      </c>
      <c r="P4" s="67" t="s">
        <v>8</v>
      </c>
      <c r="Q4" s="63" t="s">
        <v>9</v>
      </c>
      <c r="R4" s="63" t="s">
        <v>10</v>
      </c>
    </row>
    <row r="5" spans="1:18" x14ac:dyDescent="0.25">
      <c r="A5" s="64"/>
      <c r="B5" s="66"/>
      <c r="C5" s="66"/>
      <c r="D5" s="66"/>
      <c r="E5" s="66"/>
      <c r="F5" s="1" t="s">
        <v>11</v>
      </c>
      <c r="G5" s="1" t="s">
        <v>12</v>
      </c>
      <c r="H5" s="1" t="s">
        <v>13</v>
      </c>
      <c r="I5" s="1" t="s">
        <v>14</v>
      </c>
      <c r="J5" s="1" t="s">
        <v>11</v>
      </c>
      <c r="K5" s="1" t="s">
        <v>12</v>
      </c>
      <c r="L5" s="1" t="s">
        <v>13</v>
      </c>
      <c r="M5" s="1" t="s">
        <v>14</v>
      </c>
      <c r="N5" s="66"/>
      <c r="O5" s="68"/>
      <c r="P5" s="68"/>
      <c r="Q5" s="64"/>
      <c r="R5" s="64"/>
    </row>
    <row r="6" spans="1:18" ht="56.25" customHeight="1" x14ac:dyDescent="0.25">
      <c r="A6" s="4">
        <v>1</v>
      </c>
      <c r="B6" s="3" t="s">
        <v>25</v>
      </c>
      <c r="C6" s="5">
        <v>102400</v>
      </c>
      <c r="D6" s="3" t="s">
        <v>16</v>
      </c>
      <c r="E6" s="3" t="s">
        <v>17</v>
      </c>
      <c r="F6" s="5">
        <v>102400</v>
      </c>
      <c r="G6" s="4"/>
      <c r="H6" s="3"/>
      <c r="I6" s="3"/>
      <c r="J6" s="3">
        <v>100</v>
      </c>
      <c r="K6" s="3"/>
      <c r="L6" s="3"/>
      <c r="M6" s="3"/>
      <c r="N6" s="6" t="s">
        <v>18</v>
      </c>
      <c r="O6" s="6" t="s">
        <v>19</v>
      </c>
      <c r="P6" s="6" t="s">
        <v>20</v>
      </c>
      <c r="Q6" s="6" t="s">
        <v>21</v>
      </c>
      <c r="R6" s="1"/>
    </row>
    <row r="7" spans="1:18" ht="69.75" customHeight="1" x14ac:dyDescent="0.25">
      <c r="A7" s="9">
        <v>2</v>
      </c>
      <c r="B7" s="10" t="s">
        <v>29</v>
      </c>
      <c r="C7" s="11">
        <v>456000</v>
      </c>
      <c r="D7" s="12" t="s">
        <v>34</v>
      </c>
      <c r="E7" s="12" t="s">
        <v>34</v>
      </c>
      <c r="F7" s="5">
        <v>456000</v>
      </c>
      <c r="G7" s="4"/>
      <c r="H7" s="1"/>
      <c r="I7" s="1"/>
      <c r="J7" s="3">
        <v>100</v>
      </c>
      <c r="K7" s="3"/>
      <c r="L7" s="3"/>
      <c r="M7" s="1"/>
      <c r="N7" s="10" t="s">
        <v>40</v>
      </c>
      <c r="O7" s="6" t="s">
        <v>19</v>
      </c>
      <c r="P7" s="6" t="s">
        <v>20</v>
      </c>
      <c r="Q7" s="6" t="s">
        <v>21</v>
      </c>
      <c r="R7" s="2"/>
    </row>
    <row r="8" spans="1:18" ht="56.25" customHeight="1" x14ac:dyDescent="0.25">
      <c r="A8" s="4">
        <v>3</v>
      </c>
      <c r="B8" s="10" t="s">
        <v>30</v>
      </c>
      <c r="C8" s="11">
        <v>1650000</v>
      </c>
      <c r="D8" s="12" t="s">
        <v>35</v>
      </c>
      <c r="E8" s="12" t="s">
        <v>36</v>
      </c>
      <c r="F8" s="5">
        <v>450000</v>
      </c>
      <c r="G8" s="14">
        <v>1200000</v>
      </c>
      <c r="H8" s="1"/>
      <c r="I8" s="1"/>
      <c r="J8" s="3">
        <v>27</v>
      </c>
      <c r="K8" s="3">
        <v>73</v>
      </c>
      <c r="L8" s="3"/>
      <c r="M8" s="1"/>
      <c r="N8" s="10" t="s">
        <v>41</v>
      </c>
      <c r="O8" s="6" t="s">
        <v>19</v>
      </c>
      <c r="P8" s="6" t="s">
        <v>20</v>
      </c>
      <c r="Q8" s="6" t="s">
        <v>21</v>
      </c>
      <c r="R8" s="2"/>
    </row>
    <row r="9" spans="1:18" ht="69" customHeight="1" x14ac:dyDescent="0.25">
      <c r="A9" s="9">
        <v>4</v>
      </c>
      <c r="B9" s="10" t="s">
        <v>31</v>
      </c>
      <c r="C9" s="13">
        <v>25518000</v>
      </c>
      <c r="D9" s="12" t="s">
        <v>37</v>
      </c>
      <c r="E9" s="12" t="s">
        <v>36</v>
      </c>
      <c r="F9" s="5">
        <v>17200000</v>
      </c>
      <c r="G9" s="14">
        <f>(C9-F9)</f>
        <v>8318000</v>
      </c>
      <c r="H9" s="1"/>
      <c r="I9" s="1"/>
      <c r="J9" s="3">
        <v>67</v>
      </c>
      <c r="K9" s="3">
        <v>33</v>
      </c>
      <c r="L9" s="3"/>
      <c r="M9" s="1"/>
      <c r="N9" s="10" t="s">
        <v>44</v>
      </c>
      <c r="O9" s="6" t="s">
        <v>19</v>
      </c>
      <c r="P9" s="6" t="s">
        <v>20</v>
      </c>
      <c r="Q9" s="6" t="s">
        <v>21</v>
      </c>
      <c r="R9" s="2"/>
    </row>
    <row r="10" spans="1:18" ht="57" customHeight="1" x14ac:dyDescent="0.25">
      <c r="A10" s="4">
        <v>5</v>
      </c>
      <c r="B10" s="10" t="s">
        <v>32</v>
      </c>
      <c r="C10" s="13">
        <v>3137650</v>
      </c>
      <c r="D10" s="12" t="s">
        <v>38</v>
      </c>
      <c r="E10" s="12" t="s">
        <v>43</v>
      </c>
      <c r="F10" s="5">
        <v>92075</v>
      </c>
      <c r="G10" s="14">
        <v>2000000</v>
      </c>
      <c r="H10" s="5">
        <v>1045575</v>
      </c>
      <c r="I10" s="1"/>
      <c r="J10" s="3">
        <v>3</v>
      </c>
      <c r="K10" s="3">
        <v>64</v>
      </c>
      <c r="L10" s="3">
        <v>33</v>
      </c>
      <c r="M10" s="1"/>
      <c r="N10" s="10" t="s">
        <v>48</v>
      </c>
      <c r="O10" s="6" t="s">
        <v>19</v>
      </c>
      <c r="P10" s="6" t="s">
        <v>20</v>
      </c>
      <c r="Q10" s="6" t="s">
        <v>21</v>
      </c>
      <c r="R10" s="2"/>
    </row>
    <row r="11" spans="1:18" ht="57" customHeight="1" x14ac:dyDescent="0.25">
      <c r="A11" s="9">
        <v>6</v>
      </c>
      <c r="B11" s="10" t="s">
        <v>33</v>
      </c>
      <c r="C11" s="13">
        <v>1000000</v>
      </c>
      <c r="D11" s="12" t="s">
        <v>39</v>
      </c>
      <c r="E11" s="12" t="s">
        <v>36</v>
      </c>
      <c r="F11" s="5"/>
      <c r="G11" s="14">
        <v>1000000</v>
      </c>
      <c r="H11" s="1"/>
      <c r="I11" s="1"/>
      <c r="J11" s="3">
        <v>0</v>
      </c>
      <c r="K11" s="3">
        <v>100</v>
      </c>
      <c r="L11" s="3"/>
      <c r="M11" s="1"/>
      <c r="N11" s="10" t="s">
        <v>42</v>
      </c>
      <c r="O11" s="6" t="s">
        <v>19</v>
      </c>
      <c r="P11" s="6" t="s">
        <v>20</v>
      </c>
      <c r="Q11" s="6" t="s">
        <v>21</v>
      </c>
      <c r="R11" s="2"/>
    </row>
  </sheetData>
  <mergeCells count="15">
    <mergeCell ref="A1:R1"/>
    <mergeCell ref="A2:E2"/>
    <mergeCell ref="A3:F3"/>
    <mergeCell ref="F4:I4"/>
    <mergeCell ref="J4:M4"/>
    <mergeCell ref="A4:A5"/>
    <mergeCell ref="B4:B5"/>
    <mergeCell ref="C4:C5"/>
    <mergeCell ref="D4:D5"/>
    <mergeCell ref="E4:E5"/>
    <mergeCell ref="N4:N5"/>
    <mergeCell ref="O4:O5"/>
    <mergeCell ref="P4:P5"/>
    <mergeCell ref="Q4:Q5"/>
    <mergeCell ref="R4:R5"/>
  </mergeCells>
  <pageMargins left="0.66" right="0.2" top="0.46" bottom="0.3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D9" sqref="D9"/>
    </sheetView>
  </sheetViews>
  <sheetFormatPr defaultRowHeight="15" x14ac:dyDescent="0.25"/>
  <cols>
    <col min="1" max="1" width="4.5703125" customWidth="1"/>
    <col min="2" max="2" width="12.42578125" customWidth="1"/>
    <col min="3" max="3" width="13.28515625" customWidth="1"/>
    <col min="4" max="4" width="11" customWidth="1"/>
    <col min="5" max="5" width="12.28515625" customWidth="1"/>
    <col min="6" max="6" width="15.7109375" customWidth="1"/>
    <col min="7" max="7" width="14.28515625" bestFit="1" customWidth="1"/>
    <col min="8" max="8" width="14.140625" customWidth="1"/>
    <col min="9" max="9" width="3.7109375" customWidth="1"/>
    <col min="10" max="10" width="4.42578125" customWidth="1"/>
    <col min="11" max="11" width="4.5703125" customWidth="1"/>
    <col min="12" max="12" width="5.140625" customWidth="1"/>
    <col min="13" max="13" width="4.7109375" customWidth="1"/>
    <col min="14" max="14" width="11" customWidth="1"/>
    <col min="15" max="15" width="9.5703125" customWidth="1"/>
    <col min="16" max="16" width="10" customWidth="1"/>
    <col min="17" max="17" width="7.7109375" customWidth="1"/>
    <col min="18" max="18" width="4.140625" customWidth="1"/>
    <col min="21" max="21" width="15.28515625" bestFit="1" customWidth="1"/>
  </cols>
  <sheetData>
    <row r="1" spans="1:21" ht="18" x14ac:dyDescent="0.25">
      <c r="A1" s="56" t="s">
        <v>60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15.75" x14ac:dyDescent="0.25">
      <c r="A2" s="57" t="s">
        <v>23</v>
      </c>
      <c r="B2" s="57"/>
      <c r="C2" s="57"/>
      <c r="D2" s="57"/>
      <c r="E2" s="5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1" ht="15.75" x14ac:dyDescent="0.25">
      <c r="A3" s="58" t="s">
        <v>24</v>
      </c>
      <c r="B3" s="58"/>
      <c r="C3" s="58"/>
      <c r="D3" s="58"/>
      <c r="E3" s="58"/>
      <c r="F3" s="5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1" ht="30.75" customHeight="1" x14ac:dyDescent="0.25">
      <c r="A4" s="63" t="s">
        <v>0</v>
      </c>
      <c r="B4" s="65" t="s">
        <v>1</v>
      </c>
      <c r="C4" s="65" t="s">
        <v>15</v>
      </c>
      <c r="D4" s="65" t="s">
        <v>2</v>
      </c>
      <c r="E4" s="65" t="s">
        <v>3</v>
      </c>
      <c r="F4" s="59" t="s">
        <v>4</v>
      </c>
      <c r="G4" s="59"/>
      <c r="H4" s="59"/>
      <c r="I4" s="59"/>
      <c r="J4" s="60" t="s">
        <v>5</v>
      </c>
      <c r="K4" s="61"/>
      <c r="L4" s="61"/>
      <c r="M4" s="62"/>
      <c r="N4" s="65" t="s">
        <v>6</v>
      </c>
      <c r="O4" s="67" t="s">
        <v>7</v>
      </c>
      <c r="P4" s="67" t="s">
        <v>8</v>
      </c>
      <c r="Q4" s="63" t="s">
        <v>9</v>
      </c>
      <c r="R4" s="63" t="s">
        <v>10</v>
      </c>
    </row>
    <row r="5" spans="1:21" ht="33.75" customHeight="1" x14ac:dyDescent="0.25">
      <c r="A5" s="64"/>
      <c r="B5" s="66"/>
      <c r="C5" s="66"/>
      <c r="D5" s="66"/>
      <c r="E5" s="66"/>
      <c r="F5" s="1" t="s">
        <v>11</v>
      </c>
      <c r="G5" s="1" t="s">
        <v>12</v>
      </c>
      <c r="H5" s="1" t="s">
        <v>13</v>
      </c>
      <c r="I5" s="1" t="s">
        <v>14</v>
      </c>
      <c r="J5" s="1" t="s">
        <v>11</v>
      </c>
      <c r="K5" s="1" t="s">
        <v>12</v>
      </c>
      <c r="L5" s="1" t="s">
        <v>13</v>
      </c>
      <c r="M5" s="1" t="s">
        <v>14</v>
      </c>
      <c r="N5" s="66"/>
      <c r="O5" s="68"/>
      <c r="P5" s="68"/>
      <c r="Q5" s="64"/>
      <c r="R5" s="64"/>
    </row>
    <row r="6" spans="1:21" ht="45" customHeight="1" x14ac:dyDescent="0.25">
      <c r="A6" s="4">
        <v>1</v>
      </c>
      <c r="B6" s="10" t="s">
        <v>30</v>
      </c>
      <c r="C6" s="11">
        <v>2095500</v>
      </c>
      <c r="D6" s="12" t="s">
        <v>35</v>
      </c>
      <c r="E6" s="12" t="s">
        <v>36</v>
      </c>
      <c r="F6" s="5">
        <v>450000</v>
      </c>
      <c r="G6" s="14">
        <v>1200000</v>
      </c>
      <c r="H6" s="1"/>
      <c r="I6" s="1"/>
      <c r="J6" s="3">
        <v>27</v>
      </c>
      <c r="K6" s="3">
        <v>73</v>
      </c>
      <c r="L6" s="3"/>
      <c r="M6" s="1"/>
      <c r="N6" s="10" t="s">
        <v>41</v>
      </c>
      <c r="O6" s="27" t="s">
        <v>19</v>
      </c>
      <c r="P6" s="27" t="s">
        <v>20</v>
      </c>
      <c r="Q6" s="27" t="s">
        <v>21</v>
      </c>
      <c r="R6" s="15"/>
    </row>
    <row r="7" spans="1:21" ht="48.75" customHeight="1" x14ac:dyDescent="0.25">
      <c r="A7" s="9">
        <v>2</v>
      </c>
      <c r="B7" s="10" t="s">
        <v>31</v>
      </c>
      <c r="C7" s="13">
        <v>65056451.759999998</v>
      </c>
      <c r="D7" s="12" t="s">
        <v>37</v>
      </c>
      <c r="E7" s="12" t="s">
        <v>59</v>
      </c>
      <c r="F7" s="5">
        <v>17200000</v>
      </c>
      <c r="G7" s="14">
        <f>(C7-F7)</f>
        <v>47856451.759999998</v>
      </c>
      <c r="H7" s="1"/>
      <c r="I7" s="1"/>
      <c r="J7" s="3">
        <v>67</v>
      </c>
      <c r="K7" s="3">
        <v>33</v>
      </c>
      <c r="L7" s="3"/>
      <c r="M7" s="1"/>
      <c r="N7" s="10" t="s">
        <v>44</v>
      </c>
      <c r="O7" s="27" t="s">
        <v>19</v>
      </c>
      <c r="P7" s="27" t="s">
        <v>20</v>
      </c>
      <c r="Q7" s="27" t="s">
        <v>21</v>
      </c>
      <c r="R7" s="15"/>
      <c r="U7">
        <v>199000000</v>
      </c>
    </row>
    <row r="8" spans="1:21" ht="49.5" customHeight="1" x14ac:dyDescent="0.25">
      <c r="A8" s="4">
        <v>3</v>
      </c>
      <c r="B8" s="10" t="s">
        <v>32</v>
      </c>
      <c r="C8" s="13">
        <v>3137650</v>
      </c>
      <c r="D8" s="12" t="s">
        <v>38</v>
      </c>
      <c r="E8" s="12" t="s">
        <v>43</v>
      </c>
      <c r="F8" s="5">
        <v>92075</v>
      </c>
      <c r="G8" s="14">
        <v>2000000</v>
      </c>
      <c r="H8" s="5">
        <v>1045575</v>
      </c>
      <c r="I8" s="1"/>
      <c r="J8" s="3">
        <v>3</v>
      </c>
      <c r="K8" s="3">
        <v>64</v>
      </c>
      <c r="L8" s="3">
        <v>33</v>
      </c>
      <c r="M8" s="1"/>
      <c r="N8" s="10" t="s">
        <v>48</v>
      </c>
      <c r="O8" s="27" t="s">
        <v>19</v>
      </c>
      <c r="P8" s="27" t="s">
        <v>20</v>
      </c>
      <c r="Q8" s="27" t="s">
        <v>21</v>
      </c>
      <c r="R8" s="15"/>
      <c r="U8" s="20">
        <f>(U7-G10)</f>
        <v>195775183.65000001</v>
      </c>
    </row>
    <row r="9" spans="1:21" ht="45.75" customHeight="1" x14ac:dyDescent="0.25">
      <c r="A9" s="9">
        <v>4</v>
      </c>
      <c r="B9" s="10" t="s">
        <v>33</v>
      </c>
      <c r="C9" s="13">
        <v>1000000</v>
      </c>
      <c r="D9" s="12" t="s">
        <v>39</v>
      </c>
      <c r="E9" s="12" t="s">
        <v>36</v>
      </c>
      <c r="F9" s="5"/>
      <c r="G9" s="14">
        <v>1000000</v>
      </c>
      <c r="H9" s="1"/>
      <c r="I9" s="1"/>
      <c r="J9" s="3">
        <v>0</v>
      </c>
      <c r="K9" s="3">
        <v>100</v>
      </c>
      <c r="L9" s="3"/>
      <c r="M9" s="1"/>
      <c r="N9" s="10" t="s">
        <v>42</v>
      </c>
      <c r="O9" s="27" t="s">
        <v>19</v>
      </c>
      <c r="P9" s="27" t="s">
        <v>20</v>
      </c>
      <c r="Q9" s="27" t="s">
        <v>21</v>
      </c>
      <c r="R9" s="15"/>
    </row>
    <row r="10" spans="1:21" ht="38.25" x14ac:dyDescent="0.25">
      <c r="A10" s="4">
        <v>5</v>
      </c>
      <c r="B10" s="16" t="s">
        <v>49</v>
      </c>
      <c r="C10" s="17" t="s">
        <v>50</v>
      </c>
      <c r="D10" s="18" t="s">
        <v>51</v>
      </c>
      <c r="E10" s="18" t="s">
        <v>52</v>
      </c>
      <c r="F10" s="5"/>
      <c r="G10" s="14">
        <v>3224816.35</v>
      </c>
      <c r="H10" s="3">
        <v>195775183.65000001</v>
      </c>
      <c r="I10" s="1"/>
      <c r="J10" s="3">
        <v>0</v>
      </c>
      <c r="K10" s="3">
        <v>1.62</v>
      </c>
      <c r="L10" s="3">
        <v>98.4</v>
      </c>
      <c r="M10" s="1"/>
      <c r="N10" s="16"/>
      <c r="O10" s="27" t="s">
        <v>19</v>
      </c>
      <c r="P10" s="27" t="s">
        <v>20</v>
      </c>
      <c r="Q10" s="27" t="s">
        <v>21</v>
      </c>
      <c r="R10" s="19"/>
    </row>
    <row r="11" spans="1:21" ht="38.25" customHeight="1" x14ac:dyDescent="0.25">
      <c r="A11" s="9">
        <v>6</v>
      </c>
      <c r="B11" s="1" t="s">
        <v>53</v>
      </c>
      <c r="C11" s="21">
        <v>2149000</v>
      </c>
      <c r="D11" s="1" t="s">
        <v>54</v>
      </c>
      <c r="E11" s="1" t="s">
        <v>55</v>
      </c>
      <c r="F11" s="1"/>
      <c r="G11" s="21">
        <v>2149000</v>
      </c>
      <c r="H11" s="1"/>
      <c r="I11" s="1"/>
      <c r="J11" s="1"/>
      <c r="K11" s="1">
        <v>100</v>
      </c>
      <c r="L11" s="1"/>
      <c r="M11" s="1"/>
      <c r="N11" s="1"/>
      <c r="O11" s="27" t="s">
        <v>19</v>
      </c>
      <c r="P11" s="27" t="s">
        <v>20</v>
      </c>
      <c r="Q11" s="27" t="s">
        <v>21</v>
      </c>
      <c r="R11" s="19"/>
    </row>
    <row r="12" spans="1:21" ht="47.25" customHeight="1" x14ac:dyDescent="0.25">
      <c r="A12" s="4">
        <v>7</v>
      </c>
      <c r="B12" s="16" t="s">
        <v>56</v>
      </c>
      <c r="C12" s="17">
        <v>750000</v>
      </c>
      <c r="D12" s="18" t="s">
        <v>57</v>
      </c>
      <c r="E12" s="18" t="s">
        <v>36</v>
      </c>
      <c r="F12" s="5"/>
      <c r="G12" s="14">
        <v>750000</v>
      </c>
      <c r="H12" s="5"/>
      <c r="I12" s="1"/>
      <c r="J12" s="3"/>
      <c r="K12" s="3">
        <v>100</v>
      </c>
      <c r="L12" s="3"/>
      <c r="M12" s="1"/>
      <c r="N12" s="16"/>
      <c r="O12" s="27" t="s">
        <v>19</v>
      </c>
      <c r="P12" s="27" t="s">
        <v>20</v>
      </c>
      <c r="Q12" s="27" t="s">
        <v>21</v>
      </c>
      <c r="R12" s="19"/>
    </row>
    <row r="13" spans="1:21" ht="44.25" customHeight="1" x14ac:dyDescent="0.25">
      <c r="A13" s="4">
        <v>8</v>
      </c>
      <c r="B13" s="16" t="s">
        <v>58</v>
      </c>
      <c r="C13" s="17">
        <v>1890000</v>
      </c>
      <c r="D13" s="18" t="s">
        <v>57</v>
      </c>
      <c r="E13" s="18" t="s">
        <v>36</v>
      </c>
      <c r="F13" s="5"/>
      <c r="G13" s="14">
        <v>1890000</v>
      </c>
      <c r="H13" s="5"/>
      <c r="I13" s="1"/>
      <c r="J13" s="3"/>
      <c r="K13" s="3">
        <v>100</v>
      </c>
      <c r="L13" s="3"/>
      <c r="M13" s="1"/>
      <c r="N13" s="16"/>
      <c r="O13" s="27" t="s">
        <v>19</v>
      </c>
      <c r="P13" s="27" t="s">
        <v>20</v>
      </c>
      <c r="Q13" s="27" t="s">
        <v>21</v>
      </c>
      <c r="R13" s="19"/>
    </row>
    <row r="14" spans="1:21" x14ac:dyDescent="0.25">
      <c r="A14" t="s">
        <v>26</v>
      </c>
    </row>
    <row r="16" spans="1:21" x14ac:dyDescent="0.25">
      <c r="A16" t="s">
        <v>27</v>
      </c>
    </row>
    <row r="17" spans="1:14" ht="7.5" customHeight="1" x14ac:dyDescent="0.25"/>
    <row r="18" spans="1:14" x14ac:dyDescent="0.25">
      <c r="A18" t="s">
        <v>28</v>
      </c>
    </row>
    <row r="19" spans="1:14" x14ac:dyDescent="0.25">
      <c r="N19" t="s">
        <v>45</v>
      </c>
    </row>
    <row r="20" spans="1:14" x14ac:dyDescent="0.25">
      <c r="N20" t="s">
        <v>46</v>
      </c>
    </row>
    <row r="21" spans="1:14" x14ac:dyDescent="0.25">
      <c r="N21" t="s">
        <v>47</v>
      </c>
    </row>
  </sheetData>
  <mergeCells count="15">
    <mergeCell ref="A1:R1"/>
    <mergeCell ref="A2:E2"/>
    <mergeCell ref="A3:F3"/>
    <mergeCell ref="A4:A5"/>
    <mergeCell ref="B4:B5"/>
    <mergeCell ref="C4:C5"/>
    <mergeCell ref="D4:D5"/>
    <mergeCell ref="E4:E5"/>
    <mergeCell ref="F4:I4"/>
    <mergeCell ref="J4:M4"/>
    <mergeCell ref="N4:N5"/>
    <mergeCell ref="O4:O5"/>
    <mergeCell ref="P4:P5"/>
    <mergeCell ref="Q4:Q5"/>
    <mergeCell ref="R4:R5"/>
  </mergeCells>
  <pageMargins left="0.7" right="0.22" top="0.32" bottom="0.26" header="0.17" footer="0.17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opLeftCell="B1" workbookViewId="0">
      <selection activeCell="S13" sqref="S13"/>
    </sheetView>
  </sheetViews>
  <sheetFormatPr defaultRowHeight="15" x14ac:dyDescent="0.25"/>
  <cols>
    <col min="1" max="1" width="4.5703125" style="25" customWidth="1"/>
    <col min="2" max="2" width="16.7109375" style="25" customWidth="1"/>
    <col min="3" max="3" width="15.85546875" style="25" bestFit="1" customWidth="1"/>
    <col min="4" max="4" width="12.140625" style="25" customWidth="1"/>
    <col min="5" max="5" width="12.28515625" style="25" customWidth="1"/>
    <col min="6" max="7" width="15.5703125" style="25" bestFit="1" customWidth="1"/>
    <col min="8" max="8" width="16.7109375" style="26" bestFit="1" customWidth="1"/>
    <col min="9" max="9" width="6.140625" style="26" customWidth="1"/>
    <col min="10" max="10" width="4.42578125" style="25" customWidth="1"/>
    <col min="11" max="11" width="4.5703125" style="25" customWidth="1"/>
    <col min="12" max="12" width="5.140625" style="25" customWidth="1"/>
    <col min="13" max="13" width="4.7109375" style="25" customWidth="1"/>
    <col min="14" max="14" width="12.7109375" style="25" customWidth="1"/>
    <col min="15" max="16" width="9.7109375" style="25" customWidth="1"/>
    <col min="17" max="17" width="8.5703125" style="25" customWidth="1"/>
    <col min="18" max="18" width="3.140625" style="25" customWidth="1"/>
    <col min="19" max="19" width="9.140625" style="25"/>
    <col min="20" max="20" width="15.28515625" style="25" bestFit="1" customWidth="1"/>
    <col min="21" max="21" width="15.28515625" bestFit="1" customWidth="1"/>
  </cols>
  <sheetData>
    <row r="1" spans="1:19" ht="18" x14ac:dyDescent="0.25">
      <c r="A1" s="56" t="s">
        <v>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9" ht="15.75" x14ac:dyDescent="0.25">
      <c r="A2" s="57" t="s">
        <v>23</v>
      </c>
      <c r="B2" s="57"/>
      <c r="C2" s="57"/>
      <c r="D2" s="57"/>
      <c r="E2" s="57"/>
      <c r="F2" s="7"/>
      <c r="G2" s="7"/>
      <c r="H2" s="23"/>
      <c r="I2" s="23"/>
      <c r="J2" s="7"/>
      <c r="K2" s="7"/>
      <c r="L2" s="7"/>
      <c r="M2" s="7"/>
      <c r="N2" s="7"/>
      <c r="O2" s="7"/>
      <c r="P2" s="7"/>
      <c r="Q2" s="7"/>
      <c r="R2" s="7"/>
    </row>
    <row r="3" spans="1:19" ht="15.75" x14ac:dyDescent="0.25">
      <c r="A3" s="58" t="s">
        <v>24</v>
      </c>
      <c r="B3" s="58"/>
      <c r="C3" s="58"/>
      <c r="D3" s="58"/>
      <c r="E3" s="58"/>
      <c r="F3" s="58"/>
      <c r="G3" s="8"/>
      <c r="H3" s="24"/>
      <c r="I3" s="24"/>
      <c r="J3" s="8"/>
      <c r="K3" s="8"/>
      <c r="L3" s="8"/>
      <c r="M3" s="8"/>
      <c r="N3" s="8"/>
      <c r="O3" s="8"/>
      <c r="P3" s="8"/>
      <c r="Q3" s="8"/>
      <c r="R3" s="8"/>
    </row>
    <row r="4" spans="1:19" ht="42" customHeight="1" x14ac:dyDescent="0.25">
      <c r="A4" s="69" t="s">
        <v>0</v>
      </c>
      <c r="B4" s="71" t="s">
        <v>1</v>
      </c>
      <c r="C4" s="71" t="s">
        <v>15</v>
      </c>
      <c r="D4" s="71" t="s">
        <v>2</v>
      </c>
      <c r="E4" s="71" t="s">
        <v>3</v>
      </c>
      <c r="F4" s="73" t="s">
        <v>4</v>
      </c>
      <c r="G4" s="73"/>
      <c r="H4" s="73"/>
      <c r="I4" s="73"/>
      <c r="J4" s="74" t="s">
        <v>5</v>
      </c>
      <c r="K4" s="75"/>
      <c r="L4" s="75"/>
      <c r="M4" s="76"/>
      <c r="N4" s="71" t="s">
        <v>6</v>
      </c>
      <c r="O4" s="77" t="s">
        <v>7</v>
      </c>
      <c r="P4" s="77" t="s">
        <v>8</v>
      </c>
      <c r="Q4" s="69" t="s">
        <v>9</v>
      </c>
      <c r="R4" s="69" t="s">
        <v>10</v>
      </c>
    </row>
    <row r="5" spans="1:19" ht="36.75" customHeight="1" x14ac:dyDescent="0.25">
      <c r="A5" s="70"/>
      <c r="B5" s="72"/>
      <c r="C5" s="72"/>
      <c r="D5" s="72"/>
      <c r="E5" s="72"/>
      <c r="F5" s="28" t="s">
        <v>11</v>
      </c>
      <c r="G5" s="28" t="s">
        <v>12</v>
      </c>
      <c r="H5" s="29" t="s">
        <v>13</v>
      </c>
      <c r="I5" s="29" t="s">
        <v>14</v>
      </c>
      <c r="J5" s="28" t="s">
        <v>11</v>
      </c>
      <c r="K5" s="28" t="s">
        <v>12</v>
      </c>
      <c r="L5" s="28" t="s">
        <v>13</v>
      </c>
      <c r="M5" s="28" t="s">
        <v>14</v>
      </c>
      <c r="N5" s="72"/>
      <c r="O5" s="78"/>
      <c r="P5" s="78"/>
      <c r="Q5" s="70"/>
      <c r="R5" s="70"/>
    </row>
    <row r="6" spans="1:19" ht="47.25" customHeight="1" x14ac:dyDescent="0.25">
      <c r="A6" s="47">
        <v>1</v>
      </c>
      <c r="B6" s="31" t="s">
        <v>25</v>
      </c>
      <c r="C6" s="32">
        <v>102400</v>
      </c>
      <c r="D6" s="31" t="s">
        <v>16</v>
      </c>
      <c r="E6" s="31" t="s">
        <v>17</v>
      </c>
      <c r="F6" s="32">
        <v>102400</v>
      </c>
      <c r="G6" s="28"/>
      <c r="H6" s="31"/>
      <c r="I6" s="31"/>
      <c r="J6" s="31">
        <v>100</v>
      </c>
      <c r="K6" s="31"/>
      <c r="L6" s="31"/>
      <c r="M6" s="31"/>
      <c r="N6" s="42" t="s">
        <v>18</v>
      </c>
      <c r="O6" s="42" t="s">
        <v>19</v>
      </c>
      <c r="P6" s="42" t="s">
        <v>20</v>
      </c>
      <c r="Q6" s="33" t="s">
        <v>21</v>
      </c>
      <c r="R6" s="34"/>
    </row>
    <row r="7" spans="1:19" ht="42" customHeight="1" x14ac:dyDescent="0.25">
      <c r="A7" s="47">
        <v>2</v>
      </c>
      <c r="B7" s="35" t="s">
        <v>29</v>
      </c>
      <c r="C7" s="36">
        <v>456000</v>
      </c>
      <c r="D7" s="37" t="s">
        <v>34</v>
      </c>
      <c r="E7" s="37" t="s">
        <v>34</v>
      </c>
      <c r="F7" s="32">
        <v>456000</v>
      </c>
      <c r="G7" s="28"/>
      <c r="H7" s="34"/>
      <c r="I7" s="34"/>
      <c r="J7" s="31">
        <v>100</v>
      </c>
      <c r="K7" s="31"/>
      <c r="L7" s="31"/>
      <c r="M7" s="34"/>
      <c r="N7" s="49" t="s">
        <v>40</v>
      </c>
      <c r="O7" s="42" t="s">
        <v>19</v>
      </c>
      <c r="P7" s="42" t="s">
        <v>20</v>
      </c>
      <c r="Q7" s="33" t="s">
        <v>21</v>
      </c>
      <c r="R7" s="30"/>
    </row>
    <row r="8" spans="1:19" ht="43.5" customHeight="1" x14ac:dyDescent="0.25">
      <c r="A8" s="47">
        <v>3</v>
      </c>
      <c r="B8" s="35" t="s">
        <v>30</v>
      </c>
      <c r="C8" s="36">
        <v>2095500</v>
      </c>
      <c r="D8" s="37" t="s">
        <v>35</v>
      </c>
      <c r="E8" s="37" t="s">
        <v>36</v>
      </c>
      <c r="F8" s="32">
        <v>450000</v>
      </c>
      <c r="G8" s="29">
        <v>1200000</v>
      </c>
      <c r="H8" s="34"/>
      <c r="I8" s="34"/>
      <c r="J8" s="31">
        <v>27</v>
      </c>
      <c r="K8" s="31">
        <v>73</v>
      </c>
      <c r="L8" s="31"/>
      <c r="M8" s="34"/>
      <c r="N8" s="49" t="s">
        <v>41</v>
      </c>
      <c r="O8" s="42" t="s">
        <v>19</v>
      </c>
      <c r="P8" s="42" t="s">
        <v>20</v>
      </c>
      <c r="Q8" s="33" t="s">
        <v>21</v>
      </c>
      <c r="R8" s="30"/>
    </row>
    <row r="9" spans="1:19" ht="43.5" customHeight="1" x14ac:dyDescent="0.25">
      <c r="A9" s="47">
        <v>4</v>
      </c>
      <c r="B9" s="35" t="s">
        <v>31</v>
      </c>
      <c r="C9" s="38">
        <v>65056451.759999998</v>
      </c>
      <c r="D9" s="37" t="s">
        <v>37</v>
      </c>
      <c r="E9" s="37" t="s">
        <v>59</v>
      </c>
      <c r="F9" s="32">
        <v>17200000</v>
      </c>
      <c r="G9" s="29">
        <f>(C9-F9)</f>
        <v>47856451.759999998</v>
      </c>
      <c r="H9" s="34"/>
      <c r="I9" s="34"/>
      <c r="J9" s="31">
        <v>67</v>
      </c>
      <c r="K9" s="31">
        <v>33</v>
      </c>
      <c r="L9" s="31"/>
      <c r="M9" s="34"/>
      <c r="N9" s="49" t="s">
        <v>44</v>
      </c>
      <c r="O9" s="42" t="s">
        <v>19</v>
      </c>
      <c r="P9" s="42" t="s">
        <v>20</v>
      </c>
      <c r="Q9" s="33" t="s">
        <v>21</v>
      </c>
      <c r="R9" s="30"/>
    </row>
    <row r="10" spans="1:19" ht="48" customHeight="1" x14ac:dyDescent="0.25">
      <c r="A10" s="47">
        <v>5</v>
      </c>
      <c r="B10" s="35" t="s">
        <v>32</v>
      </c>
      <c r="C10" s="38">
        <v>3137650</v>
      </c>
      <c r="D10" s="37" t="s">
        <v>38</v>
      </c>
      <c r="E10" s="37" t="s">
        <v>43</v>
      </c>
      <c r="F10" s="32">
        <v>92075</v>
      </c>
      <c r="G10" s="29">
        <v>2000000</v>
      </c>
      <c r="H10" s="32">
        <v>1045575</v>
      </c>
      <c r="I10" s="34"/>
      <c r="J10" s="31">
        <v>3</v>
      </c>
      <c r="K10" s="31">
        <v>64</v>
      </c>
      <c r="L10" s="31">
        <v>33</v>
      </c>
      <c r="M10" s="34"/>
      <c r="N10" s="49" t="s">
        <v>48</v>
      </c>
      <c r="O10" s="42" t="s">
        <v>19</v>
      </c>
      <c r="P10" s="42" t="s">
        <v>20</v>
      </c>
      <c r="Q10" s="33" t="s">
        <v>21</v>
      </c>
      <c r="R10" s="30"/>
    </row>
    <row r="11" spans="1:19" ht="44.25" customHeight="1" x14ac:dyDescent="0.25">
      <c r="A11" s="47">
        <v>6</v>
      </c>
      <c r="B11" s="35" t="s">
        <v>33</v>
      </c>
      <c r="C11" s="38">
        <v>1000000</v>
      </c>
      <c r="D11" s="37" t="s">
        <v>39</v>
      </c>
      <c r="E11" s="37" t="s">
        <v>36</v>
      </c>
      <c r="F11" s="32"/>
      <c r="G11" s="29">
        <v>1000000</v>
      </c>
      <c r="H11" s="34"/>
      <c r="I11" s="34"/>
      <c r="J11" s="31">
        <v>0</v>
      </c>
      <c r="K11" s="31">
        <v>100</v>
      </c>
      <c r="L11" s="31"/>
      <c r="M11" s="34"/>
      <c r="N11" s="49" t="s">
        <v>42</v>
      </c>
      <c r="O11" s="42" t="s">
        <v>19</v>
      </c>
      <c r="P11" s="42" t="s">
        <v>20</v>
      </c>
      <c r="Q11" s="33" t="s">
        <v>21</v>
      </c>
      <c r="R11" s="30"/>
    </row>
    <row r="12" spans="1:19" ht="36.75" customHeight="1" x14ac:dyDescent="0.25">
      <c r="A12" s="47">
        <v>7</v>
      </c>
      <c r="B12" s="39" t="s">
        <v>49</v>
      </c>
      <c r="C12" s="40">
        <v>194370750</v>
      </c>
      <c r="D12" s="41" t="s">
        <v>51</v>
      </c>
      <c r="E12" s="41" t="s">
        <v>64</v>
      </c>
      <c r="F12" s="32"/>
      <c r="G12" s="29">
        <v>3224816.35</v>
      </c>
      <c r="H12" s="32">
        <v>195775183.65000001</v>
      </c>
      <c r="I12" s="34"/>
      <c r="J12" s="31">
        <v>0</v>
      </c>
      <c r="K12" s="31">
        <v>1.62</v>
      </c>
      <c r="L12" s="31">
        <v>98.4</v>
      </c>
      <c r="M12" s="34"/>
      <c r="N12" s="50"/>
      <c r="O12" s="42" t="s">
        <v>19</v>
      </c>
      <c r="P12" s="42" t="s">
        <v>20</v>
      </c>
      <c r="Q12" s="42" t="s">
        <v>21</v>
      </c>
      <c r="R12" s="30"/>
    </row>
    <row r="13" spans="1:19" ht="36.75" customHeight="1" x14ac:dyDescent="0.25">
      <c r="A13" s="47">
        <v>8</v>
      </c>
      <c r="B13" s="31" t="s">
        <v>53</v>
      </c>
      <c r="C13" s="32">
        <v>2149000</v>
      </c>
      <c r="D13" s="31" t="s">
        <v>54</v>
      </c>
      <c r="E13" s="31" t="s">
        <v>55</v>
      </c>
      <c r="F13" s="31"/>
      <c r="G13" s="32">
        <v>2149000</v>
      </c>
      <c r="H13" s="31"/>
      <c r="I13" s="31"/>
      <c r="J13" s="31"/>
      <c r="K13" s="31">
        <v>100</v>
      </c>
      <c r="L13" s="31"/>
      <c r="M13" s="34"/>
      <c r="N13" s="34"/>
      <c r="O13" s="42" t="s">
        <v>19</v>
      </c>
      <c r="P13" s="42" t="s">
        <v>20</v>
      </c>
      <c r="Q13" s="42" t="s">
        <v>21</v>
      </c>
      <c r="R13" s="30"/>
      <c r="S13" s="25">
        <f>G12/C12*100</f>
        <v>1.6591057810910335</v>
      </c>
    </row>
    <row r="14" spans="1:19" ht="36.75" customHeight="1" x14ac:dyDescent="0.25">
      <c r="A14" s="47">
        <v>9</v>
      </c>
      <c r="B14" s="39" t="s">
        <v>56</v>
      </c>
      <c r="C14" s="40">
        <v>750000</v>
      </c>
      <c r="D14" s="41" t="s">
        <v>57</v>
      </c>
      <c r="E14" s="41" t="s">
        <v>36</v>
      </c>
      <c r="F14" s="32"/>
      <c r="G14" s="29">
        <v>750000</v>
      </c>
      <c r="H14" s="32"/>
      <c r="I14" s="34"/>
      <c r="J14" s="31"/>
      <c r="K14" s="31">
        <v>100</v>
      </c>
      <c r="L14" s="31"/>
      <c r="M14" s="34"/>
      <c r="N14" s="39"/>
      <c r="O14" s="42" t="s">
        <v>19</v>
      </c>
      <c r="P14" s="42" t="s">
        <v>20</v>
      </c>
      <c r="Q14" s="42" t="s">
        <v>21</v>
      </c>
      <c r="R14" s="30"/>
    </row>
    <row r="15" spans="1:19" ht="36.75" customHeight="1" x14ac:dyDescent="0.25">
      <c r="A15" s="47">
        <v>10</v>
      </c>
      <c r="B15" s="39" t="s">
        <v>58</v>
      </c>
      <c r="C15" s="40">
        <v>1890000</v>
      </c>
      <c r="D15" s="41" t="s">
        <v>57</v>
      </c>
      <c r="E15" s="41" t="s">
        <v>36</v>
      </c>
      <c r="F15" s="32"/>
      <c r="G15" s="29">
        <v>1890000</v>
      </c>
      <c r="H15" s="32"/>
      <c r="I15" s="34"/>
      <c r="J15" s="31"/>
      <c r="K15" s="31">
        <v>100</v>
      </c>
      <c r="L15" s="31"/>
      <c r="M15" s="34"/>
      <c r="N15" s="39"/>
      <c r="O15" s="42" t="s">
        <v>19</v>
      </c>
      <c r="P15" s="42" t="s">
        <v>20</v>
      </c>
      <c r="Q15" s="42" t="s">
        <v>21</v>
      </c>
      <c r="R15" s="30"/>
    </row>
    <row r="16" spans="1:19" ht="36.75" customHeight="1" x14ac:dyDescent="0.25">
      <c r="A16" s="30"/>
      <c r="B16" s="44"/>
      <c r="C16" s="44"/>
      <c r="D16" s="44"/>
      <c r="E16" s="44"/>
      <c r="F16" s="28"/>
      <c r="G16" s="28"/>
      <c r="H16" s="29"/>
      <c r="I16" s="29"/>
      <c r="J16" s="28"/>
      <c r="K16" s="28"/>
      <c r="L16" s="28"/>
      <c r="M16" s="28"/>
      <c r="N16" s="44"/>
      <c r="O16" s="45"/>
      <c r="P16" s="45"/>
      <c r="Q16" s="30"/>
      <c r="R16" s="30"/>
    </row>
    <row r="17" spans="1:21" ht="36.75" customHeight="1" x14ac:dyDescent="0.25">
      <c r="A17" s="30"/>
      <c r="B17" s="44"/>
      <c r="C17" s="44"/>
      <c r="D17" s="44"/>
      <c r="E17" s="44"/>
      <c r="F17" s="28"/>
      <c r="G17" s="28"/>
      <c r="H17" s="29"/>
      <c r="I17" s="29"/>
      <c r="J17" s="28"/>
      <c r="K17" s="28"/>
      <c r="L17" s="28"/>
      <c r="M17" s="28"/>
      <c r="N17" s="44"/>
      <c r="O17" s="45"/>
      <c r="P17" s="45"/>
      <c r="Q17" s="30"/>
      <c r="R17" s="30"/>
    </row>
    <row r="18" spans="1:21" ht="32.25" customHeight="1" x14ac:dyDescent="0.25">
      <c r="A18" s="28"/>
      <c r="B18" s="35"/>
      <c r="C18" s="36"/>
      <c r="D18" s="37"/>
      <c r="E18" s="37"/>
      <c r="F18" s="32"/>
      <c r="G18" s="29"/>
      <c r="H18" s="43"/>
      <c r="I18" s="43"/>
      <c r="J18" s="31"/>
      <c r="K18" s="31"/>
      <c r="L18" s="31"/>
      <c r="M18" s="34"/>
      <c r="N18" s="35"/>
      <c r="O18" s="33"/>
      <c r="P18" s="33"/>
      <c r="Q18" s="33"/>
      <c r="R18" s="30"/>
      <c r="T18" s="46"/>
      <c r="U18" s="20"/>
    </row>
    <row r="19" spans="1:21" ht="32.25" customHeight="1" x14ac:dyDescent="0.25">
      <c r="A19" s="47"/>
      <c r="B19" s="35"/>
      <c r="C19" s="38"/>
      <c r="D19" s="37"/>
      <c r="E19" s="37"/>
      <c r="F19" s="32"/>
      <c r="G19" s="29"/>
      <c r="H19" s="32"/>
      <c r="I19" s="32"/>
      <c r="J19" s="31"/>
      <c r="K19" s="31"/>
      <c r="L19" s="31"/>
      <c r="M19" s="31"/>
      <c r="N19" s="48"/>
      <c r="O19" s="33"/>
      <c r="P19" s="33"/>
      <c r="Q19" s="33"/>
      <c r="R19" s="30"/>
      <c r="T19" s="46"/>
    </row>
    <row r="22" spans="1:21" x14ac:dyDescent="0.25">
      <c r="A22" s="25" t="s">
        <v>26</v>
      </c>
    </row>
    <row r="24" spans="1:21" ht="20.25" customHeight="1" x14ac:dyDescent="0.25">
      <c r="A24" s="25" t="s">
        <v>27</v>
      </c>
    </row>
    <row r="26" spans="1:21" x14ac:dyDescent="0.25">
      <c r="A26" s="25" t="s">
        <v>28</v>
      </c>
      <c r="N26" s="25" t="s">
        <v>61</v>
      </c>
    </row>
    <row r="27" spans="1:21" x14ac:dyDescent="0.25">
      <c r="N27" s="25" t="s">
        <v>45</v>
      </c>
    </row>
    <row r="28" spans="1:21" x14ac:dyDescent="0.25">
      <c r="N28" s="25" t="s">
        <v>46</v>
      </c>
    </row>
    <row r="29" spans="1:21" x14ac:dyDescent="0.25">
      <c r="N29" s="25" t="s">
        <v>47</v>
      </c>
    </row>
  </sheetData>
  <mergeCells count="15">
    <mergeCell ref="A1:R1"/>
    <mergeCell ref="A2:E2"/>
    <mergeCell ref="A3:F3"/>
    <mergeCell ref="A4:A5"/>
    <mergeCell ref="B4:B5"/>
    <mergeCell ref="C4:C5"/>
    <mergeCell ref="D4:D5"/>
    <mergeCell ref="E4:E5"/>
    <mergeCell ref="F4:I4"/>
    <mergeCell ref="J4:M4"/>
    <mergeCell ref="N4:N5"/>
    <mergeCell ref="O4:O5"/>
    <mergeCell ref="P4:P5"/>
    <mergeCell ref="Q4:Q5"/>
    <mergeCell ref="R4:R5"/>
  </mergeCells>
  <pageMargins left="0" right="0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selection activeCell="G9" sqref="G9"/>
    </sheetView>
  </sheetViews>
  <sheetFormatPr defaultRowHeight="15" x14ac:dyDescent="0.25"/>
  <cols>
    <col min="1" max="1" width="4.5703125" style="25" customWidth="1"/>
    <col min="2" max="2" width="16.7109375" style="25" customWidth="1"/>
    <col min="3" max="3" width="15.85546875" style="25" bestFit="1" customWidth="1"/>
    <col min="4" max="4" width="12.140625" style="25" customWidth="1"/>
    <col min="5" max="5" width="12.28515625" style="25" customWidth="1"/>
    <col min="6" max="7" width="15.5703125" style="25" bestFit="1" customWidth="1"/>
    <col min="8" max="9" width="16.7109375" style="26" bestFit="1" customWidth="1"/>
    <col min="10" max="10" width="4.42578125" style="52" customWidth="1"/>
    <col min="11" max="11" width="4.5703125" style="25" customWidth="1"/>
    <col min="12" max="12" width="5.140625" style="25" customWidth="1"/>
    <col min="13" max="13" width="4.7109375" style="25" customWidth="1"/>
    <col min="14" max="14" width="12.7109375" style="25" customWidth="1"/>
    <col min="15" max="15" width="12.140625" style="25" customWidth="1"/>
    <col min="16" max="16" width="11.7109375" style="25" customWidth="1"/>
    <col min="17" max="17" width="16.85546875" style="25" customWidth="1"/>
    <col min="18" max="18" width="6.140625" style="25" customWidth="1"/>
    <col min="19" max="19" width="9.140625" style="25"/>
    <col min="20" max="20" width="16.7109375" style="25" bestFit="1" customWidth="1"/>
    <col min="21" max="21" width="15.28515625" bestFit="1" customWidth="1"/>
  </cols>
  <sheetData>
    <row r="1" spans="1:20" ht="18" x14ac:dyDescent="0.25">
      <c r="A1" s="56" t="s">
        <v>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0" ht="15.75" x14ac:dyDescent="0.25">
      <c r="A2" s="57" t="s">
        <v>23</v>
      </c>
      <c r="B2" s="57"/>
      <c r="C2" s="57"/>
      <c r="D2" s="57"/>
      <c r="E2" s="57"/>
      <c r="F2" s="7"/>
      <c r="G2" s="7"/>
      <c r="H2" s="23"/>
      <c r="I2" s="23"/>
      <c r="J2" s="7"/>
      <c r="K2" s="7"/>
      <c r="L2" s="7"/>
      <c r="M2" s="7"/>
      <c r="N2" s="7"/>
      <c r="O2" s="7"/>
      <c r="P2" s="7"/>
      <c r="Q2" s="7"/>
      <c r="R2" s="7"/>
    </row>
    <row r="3" spans="1:20" ht="15.75" x14ac:dyDescent="0.25">
      <c r="A3" s="58" t="s">
        <v>24</v>
      </c>
      <c r="B3" s="58"/>
      <c r="C3" s="58"/>
      <c r="D3" s="58"/>
      <c r="E3" s="58"/>
      <c r="F3" s="58"/>
      <c r="G3" s="8"/>
      <c r="H3" s="24"/>
      <c r="I3" s="24"/>
      <c r="J3" s="7"/>
      <c r="K3" s="8"/>
      <c r="L3" s="8"/>
      <c r="M3" s="8"/>
      <c r="N3" s="8"/>
      <c r="O3" s="8"/>
      <c r="P3" s="8"/>
      <c r="Q3" s="8"/>
      <c r="R3" s="8"/>
    </row>
    <row r="4" spans="1:20" ht="42" customHeight="1" x14ac:dyDescent="0.25">
      <c r="A4" s="69" t="s">
        <v>0</v>
      </c>
      <c r="B4" s="71" t="s">
        <v>1</v>
      </c>
      <c r="C4" s="71" t="s">
        <v>15</v>
      </c>
      <c r="D4" s="71" t="s">
        <v>2</v>
      </c>
      <c r="E4" s="71" t="s">
        <v>3</v>
      </c>
      <c r="F4" s="73" t="s">
        <v>4</v>
      </c>
      <c r="G4" s="73"/>
      <c r="H4" s="73"/>
      <c r="I4" s="73"/>
      <c r="J4" s="74" t="s">
        <v>5</v>
      </c>
      <c r="K4" s="75"/>
      <c r="L4" s="75"/>
      <c r="M4" s="76"/>
      <c r="N4" s="71" t="s">
        <v>6</v>
      </c>
      <c r="O4" s="77" t="s">
        <v>7</v>
      </c>
      <c r="P4" s="77" t="s">
        <v>8</v>
      </c>
      <c r="Q4" s="69" t="s">
        <v>9</v>
      </c>
      <c r="R4" s="69" t="s">
        <v>10</v>
      </c>
    </row>
    <row r="5" spans="1:20" ht="36.75" customHeight="1" x14ac:dyDescent="0.25">
      <c r="A5" s="70"/>
      <c r="B5" s="72"/>
      <c r="C5" s="72"/>
      <c r="D5" s="72"/>
      <c r="E5" s="72"/>
      <c r="F5" s="28" t="s">
        <v>11</v>
      </c>
      <c r="G5" s="28" t="s">
        <v>12</v>
      </c>
      <c r="H5" s="29" t="s">
        <v>13</v>
      </c>
      <c r="I5" s="29" t="s">
        <v>14</v>
      </c>
      <c r="J5" s="28" t="s">
        <v>11</v>
      </c>
      <c r="K5" s="28" t="s">
        <v>12</v>
      </c>
      <c r="L5" s="28" t="s">
        <v>13</v>
      </c>
      <c r="M5" s="28" t="s">
        <v>14</v>
      </c>
      <c r="N5" s="72"/>
      <c r="O5" s="78"/>
      <c r="P5" s="78"/>
      <c r="Q5" s="70"/>
      <c r="R5" s="70"/>
    </row>
    <row r="6" spans="1:20" ht="47.25" customHeight="1" x14ac:dyDescent="0.25">
      <c r="A6" s="47">
        <v>1</v>
      </c>
      <c r="B6" s="31" t="s">
        <v>25</v>
      </c>
      <c r="C6" s="32">
        <v>102400</v>
      </c>
      <c r="D6" s="31" t="s">
        <v>16</v>
      </c>
      <c r="E6" s="31" t="s">
        <v>17</v>
      </c>
      <c r="F6" s="32">
        <v>102400</v>
      </c>
      <c r="G6" s="28"/>
      <c r="H6" s="31"/>
      <c r="I6" s="31"/>
      <c r="J6" s="28">
        <v>100</v>
      </c>
      <c r="K6" s="31"/>
      <c r="L6" s="31"/>
      <c r="M6" s="31"/>
      <c r="N6" s="42" t="s">
        <v>18</v>
      </c>
      <c r="O6" s="55" t="s">
        <v>19</v>
      </c>
      <c r="P6" s="55" t="s">
        <v>20</v>
      </c>
      <c r="Q6" s="33" t="s">
        <v>21</v>
      </c>
      <c r="R6" s="34"/>
    </row>
    <row r="7" spans="1:20" ht="42" customHeight="1" x14ac:dyDescent="0.25">
      <c r="A7" s="47">
        <v>2</v>
      </c>
      <c r="B7" s="35" t="s">
        <v>29</v>
      </c>
      <c r="C7" s="36">
        <v>456000</v>
      </c>
      <c r="D7" s="37" t="s">
        <v>34</v>
      </c>
      <c r="E7" s="37" t="s">
        <v>34</v>
      </c>
      <c r="F7" s="32">
        <v>456000</v>
      </c>
      <c r="G7" s="28"/>
      <c r="H7" s="34"/>
      <c r="I7" s="34"/>
      <c r="J7" s="28">
        <v>100</v>
      </c>
      <c r="K7" s="31"/>
      <c r="L7" s="31"/>
      <c r="M7" s="34"/>
      <c r="N7" s="49" t="s">
        <v>40</v>
      </c>
      <c r="O7" s="55" t="s">
        <v>19</v>
      </c>
      <c r="P7" s="55" t="s">
        <v>20</v>
      </c>
      <c r="Q7" s="33" t="s">
        <v>21</v>
      </c>
      <c r="R7" s="51"/>
    </row>
    <row r="8" spans="1:20" ht="43.5" customHeight="1" x14ac:dyDescent="0.25">
      <c r="A8" s="47">
        <v>3</v>
      </c>
      <c r="B8" s="35" t="s">
        <v>30</v>
      </c>
      <c r="C8" s="36">
        <v>2095500</v>
      </c>
      <c r="D8" s="37" t="s">
        <v>35</v>
      </c>
      <c r="E8" s="37" t="s">
        <v>36</v>
      </c>
      <c r="F8" s="32">
        <v>450000</v>
      </c>
      <c r="G8" s="29">
        <f>1200000+F8</f>
        <v>1650000</v>
      </c>
      <c r="H8" s="34"/>
      <c r="I8" s="34"/>
      <c r="J8" s="28">
        <v>27</v>
      </c>
      <c r="K8" s="31">
        <v>100</v>
      </c>
      <c r="L8" s="31"/>
      <c r="M8" s="34"/>
      <c r="N8" s="49" t="s">
        <v>41</v>
      </c>
      <c r="O8" s="55" t="s">
        <v>19</v>
      </c>
      <c r="P8" s="55" t="s">
        <v>20</v>
      </c>
      <c r="Q8" s="33" t="s">
        <v>21</v>
      </c>
      <c r="R8" s="51"/>
    </row>
    <row r="9" spans="1:20" ht="43.5" customHeight="1" x14ac:dyDescent="0.25">
      <c r="A9" s="47">
        <v>4</v>
      </c>
      <c r="B9" s="35" t="s">
        <v>31</v>
      </c>
      <c r="C9" s="38">
        <v>65056451.759999998</v>
      </c>
      <c r="D9" s="37" t="s">
        <v>37</v>
      </c>
      <c r="E9" s="37" t="s">
        <v>59</v>
      </c>
      <c r="F9" s="32">
        <v>17200000</v>
      </c>
      <c r="G9" s="29">
        <f>(C9-F9)+F9</f>
        <v>65056451.759999998</v>
      </c>
      <c r="H9" s="34"/>
      <c r="I9" s="34"/>
      <c r="J9" s="28">
        <v>67</v>
      </c>
      <c r="K9" s="31">
        <v>100</v>
      </c>
      <c r="L9" s="31"/>
      <c r="M9" s="34"/>
      <c r="N9" s="49" t="s">
        <v>44</v>
      </c>
      <c r="O9" s="55" t="s">
        <v>19</v>
      </c>
      <c r="P9" s="55" t="s">
        <v>20</v>
      </c>
      <c r="Q9" s="33" t="s">
        <v>21</v>
      </c>
      <c r="R9" s="51"/>
    </row>
    <row r="10" spans="1:20" ht="48" customHeight="1" x14ac:dyDescent="0.25">
      <c r="A10" s="47">
        <v>5</v>
      </c>
      <c r="B10" s="35" t="s">
        <v>32</v>
      </c>
      <c r="C10" s="38">
        <v>3137650</v>
      </c>
      <c r="D10" s="37" t="s">
        <v>38</v>
      </c>
      <c r="E10" s="37" t="s">
        <v>43</v>
      </c>
      <c r="F10" s="32">
        <v>92075</v>
      </c>
      <c r="G10" s="29">
        <f>2000000+F10</f>
        <v>2092075</v>
      </c>
      <c r="H10" s="32">
        <f>1045575+G10</f>
        <v>3137650</v>
      </c>
      <c r="I10" s="34"/>
      <c r="J10" s="28">
        <v>3</v>
      </c>
      <c r="K10" s="31">
        <v>67</v>
      </c>
      <c r="L10" s="31">
        <v>100</v>
      </c>
      <c r="M10" s="34"/>
      <c r="N10" s="49" t="s">
        <v>48</v>
      </c>
      <c r="O10" s="55" t="s">
        <v>19</v>
      </c>
      <c r="P10" s="55" t="s">
        <v>20</v>
      </c>
      <c r="Q10" s="33" t="s">
        <v>21</v>
      </c>
      <c r="R10" s="51"/>
    </row>
    <row r="11" spans="1:20" ht="44.25" customHeight="1" x14ac:dyDescent="0.25">
      <c r="A11" s="47">
        <v>6</v>
      </c>
      <c r="B11" s="35" t="s">
        <v>33</v>
      </c>
      <c r="C11" s="38">
        <v>1000000</v>
      </c>
      <c r="D11" s="37" t="s">
        <v>39</v>
      </c>
      <c r="E11" s="37" t="s">
        <v>36</v>
      </c>
      <c r="F11" s="32"/>
      <c r="G11" s="29">
        <v>1000000</v>
      </c>
      <c r="H11" s="34"/>
      <c r="I11" s="34"/>
      <c r="J11" s="28">
        <v>0</v>
      </c>
      <c r="K11" s="31">
        <v>100</v>
      </c>
      <c r="L11" s="31"/>
      <c r="M11" s="34"/>
      <c r="N11" s="49" t="s">
        <v>42</v>
      </c>
      <c r="O11" s="55" t="s">
        <v>19</v>
      </c>
      <c r="P11" s="55" t="s">
        <v>20</v>
      </c>
      <c r="Q11" s="33" t="s">
        <v>21</v>
      </c>
      <c r="R11" s="51"/>
    </row>
    <row r="12" spans="1:20" ht="54.75" customHeight="1" x14ac:dyDescent="0.25">
      <c r="A12" s="47">
        <v>7</v>
      </c>
      <c r="B12" s="39" t="s">
        <v>49</v>
      </c>
      <c r="C12" s="40">
        <v>294370750</v>
      </c>
      <c r="D12" s="41" t="s">
        <v>51</v>
      </c>
      <c r="E12" s="41" t="s">
        <v>64</v>
      </c>
      <c r="F12" s="32"/>
      <c r="G12" s="29">
        <v>3224816.35</v>
      </c>
      <c r="H12" s="32">
        <v>109290944.77</v>
      </c>
      <c r="I12" s="32">
        <v>261067152.63999999</v>
      </c>
      <c r="J12" s="28">
        <v>0</v>
      </c>
      <c r="K12" s="31">
        <v>2</v>
      </c>
      <c r="L12" s="31">
        <v>62</v>
      </c>
      <c r="M12" s="31">
        <v>97</v>
      </c>
      <c r="N12" s="50" t="s">
        <v>65</v>
      </c>
      <c r="O12" s="55" t="s">
        <v>19</v>
      </c>
      <c r="P12" s="55" t="s">
        <v>20</v>
      </c>
      <c r="Q12" s="42" t="s">
        <v>21</v>
      </c>
      <c r="R12" s="51"/>
    </row>
    <row r="13" spans="1:20" ht="36.75" customHeight="1" x14ac:dyDescent="0.25">
      <c r="A13" s="47">
        <v>8</v>
      </c>
      <c r="B13" s="31" t="s">
        <v>53</v>
      </c>
      <c r="C13" s="32">
        <v>2149000</v>
      </c>
      <c r="D13" s="31" t="s">
        <v>54</v>
      </c>
      <c r="E13" s="31" t="s">
        <v>55</v>
      </c>
      <c r="F13" s="31"/>
      <c r="G13" s="32">
        <v>2149000</v>
      </c>
      <c r="H13" s="31"/>
      <c r="I13" s="31"/>
      <c r="J13" s="28"/>
      <c r="K13" s="31">
        <v>100</v>
      </c>
      <c r="L13" s="31"/>
      <c r="M13" s="34"/>
      <c r="N13" s="34"/>
      <c r="O13" s="55" t="s">
        <v>19</v>
      </c>
      <c r="P13" s="55" t="s">
        <v>20</v>
      </c>
      <c r="Q13" s="42" t="s">
        <v>21</v>
      </c>
      <c r="R13" s="51"/>
      <c r="T13" s="46"/>
    </row>
    <row r="14" spans="1:20" ht="36.75" customHeight="1" x14ac:dyDescent="0.25">
      <c r="A14" s="47">
        <v>9</v>
      </c>
      <c r="B14" s="39" t="s">
        <v>56</v>
      </c>
      <c r="C14" s="40">
        <v>750000</v>
      </c>
      <c r="D14" s="41" t="s">
        <v>57</v>
      </c>
      <c r="E14" s="41" t="s">
        <v>36</v>
      </c>
      <c r="F14" s="32"/>
      <c r="G14" s="29">
        <v>750000</v>
      </c>
      <c r="H14" s="32"/>
      <c r="I14" s="34"/>
      <c r="J14" s="28"/>
      <c r="K14" s="31">
        <v>100</v>
      </c>
      <c r="L14" s="31"/>
      <c r="M14" s="34"/>
      <c r="N14" s="39"/>
      <c r="O14" s="55" t="s">
        <v>19</v>
      </c>
      <c r="P14" s="55" t="s">
        <v>20</v>
      </c>
      <c r="Q14" s="42" t="s">
        <v>21</v>
      </c>
      <c r="R14" s="51"/>
    </row>
    <row r="15" spans="1:20" ht="36.75" customHeight="1" x14ac:dyDescent="0.25">
      <c r="A15" s="47">
        <v>10</v>
      </c>
      <c r="B15" s="39" t="s">
        <v>58</v>
      </c>
      <c r="C15" s="40">
        <v>1890000</v>
      </c>
      <c r="D15" s="41" t="s">
        <v>57</v>
      </c>
      <c r="E15" s="41" t="s">
        <v>36</v>
      </c>
      <c r="F15" s="32"/>
      <c r="G15" s="29">
        <v>1890000</v>
      </c>
      <c r="H15" s="32"/>
      <c r="I15" s="34"/>
      <c r="J15" s="28"/>
      <c r="K15" s="31">
        <v>100</v>
      </c>
      <c r="L15" s="31"/>
      <c r="M15" s="34"/>
      <c r="N15" s="39"/>
      <c r="O15" s="55" t="s">
        <v>19</v>
      </c>
      <c r="P15" s="55" t="s">
        <v>20</v>
      </c>
      <c r="Q15" s="42" t="s">
        <v>21</v>
      </c>
      <c r="R15" s="51"/>
    </row>
    <row r="16" spans="1:20" s="25" customFormat="1" ht="42.75" x14ac:dyDescent="0.2">
      <c r="A16" s="47">
        <v>11</v>
      </c>
      <c r="B16" s="35" t="s">
        <v>66</v>
      </c>
      <c r="C16" s="36">
        <v>5726160</v>
      </c>
      <c r="D16" s="37" t="s">
        <v>67</v>
      </c>
      <c r="E16" s="37" t="s">
        <v>59</v>
      </c>
      <c r="F16" s="28"/>
      <c r="G16" s="28"/>
      <c r="H16" s="29"/>
      <c r="I16" s="29"/>
      <c r="J16" s="28"/>
      <c r="K16" s="28"/>
      <c r="L16" s="28"/>
      <c r="M16" s="28">
        <v>100</v>
      </c>
      <c r="N16" s="37"/>
      <c r="O16" s="55" t="s">
        <v>19</v>
      </c>
      <c r="P16" s="55" t="s">
        <v>20</v>
      </c>
      <c r="Q16" s="42" t="s">
        <v>68</v>
      </c>
      <c r="R16" s="53"/>
    </row>
    <row r="17" spans="1:18" s="54" customFormat="1" ht="46.5" customHeight="1" x14ac:dyDescent="0.2">
      <c r="A17" s="47">
        <v>12</v>
      </c>
      <c r="B17" s="35" t="s">
        <v>70</v>
      </c>
      <c r="C17" s="36">
        <v>37600000</v>
      </c>
      <c r="D17" s="37" t="s">
        <v>71</v>
      </c>
      <c r="E17" s="37" t="s">
        <v>59</v>
      </c>
      <c r="F17" s="28"/>
      <c r="G17" s="28"/>
      <c r="H17" s="29">
        <v>886000</v>
      </c>
      <c r="I17" s="29">
        <v>7644813.2599999998</v>
      </c>
      <c r="J17" s="28"/>
      <c r="K17" s="28"/>
      <c r="L17" s="28">
        <v>3</v>
      </c>
      <c r="M17" s="28">
        <v>100</v>
      </c>
      <c r="N17" s="37"/>
      <c r="O17" s="55" t="s">
        <v>19</v>
      </c>
      <c r="P17" s="55" t="s">
        <v>20</v>
      </c>
      <c r="Q17" s="42" t="s">
        <v>69</v>
      </c>
      <c r="R17" s="47"/>
    </row>
    <row r="20" spans="1:18" x14ac:dyDescent="0.25">
      <c r="A20" s="25" t="s">
        <v>26</v>
      </c>
    </row>
    <row r="22" spans="1:18" ht="20.25" customHeight="1" x14ac:dyDescent="0.25">
      <c r="A22" s="25" t="s">
        <v>27</v>
      </c>
    </row>
    <row r="24" spans="1:18" x14ac:dyDescent="0.25">
      <c r="A24" s="25" t="s">
        <v>28</v>
      </c>
      <c r="N24" s="25" t="s">
        <v>61</v>
      </c>
    </row>
    <row r="25" spans="1:18" x14ac:dyDescent="0.25">
      <c r="N25" s="25" t="s">
        <v>45</v>
      </c>
    </row>
    <row r="26" spans="1:18" x14ac:dyDescent="0.25">
      <c r="N26" s="25" t="s">
        <v>46</v>
      </c>
    </row>
    <row r="27" spans="1:18" x14ac:dyDescent="0.25">
      <c r="N27" s="25" t="s">
        <v>47</v>
      </c>
    </row>
  </sheetData>
  <mergeCells count="15">
    <mergeCell ref="A1:R1"/>
    <mergeCell ref="A2:E2"/>
    <mergeCell ref="A3:F3"/>
    <mergeCell ref="A4:A5"/>
    <mergeCell ref="B4:B5"/>
    <mergeCell ref="C4:C5"/>
    <mergeCell ref="D4:D5"/>
    <mergeCell ref="E4:E5"/>
    <mergeCell ref="F4:I4"/>
    <mergeCell ref="J4:M4"/>
    <mergeCell ref="N4:N5"/>
    <mergeCell ref="O4:O5"/>
    <mergeCell ref="P4:P5"/>
    <mergeCell ref="Q4:Q5"/>
    <mergeCell ref="R4:R5"/>
  </mergeCells>
  <pageMargins left="0.75" right="0" top="0.38" bottom="0.43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B6" sqref="B6"/>
    </sheetView>
  </sheetViews>
  <sheetFormatPr defaultRowHeight="15" x14ac:dyDescent="0.25"/>
  <cols>
    <col min="1" max="1" width="4.5703125" style="25" customWidth="1"/>
    <col min="2" max="2" width="18.42578125" style="25" customWidth="1"/>
    <col min="3" max="3" width="14.7109375" style="25" bestFit="1" customWidth="1"/>
    <col min="4" max="5" width="12.28515625" style="25" customWidth="1"/>
    <col min="6" max="7" width="15.5703125" style="25" bestFit="1" customWidth="1"/>
    <col min="8" max="8" width="14.42578125" style="26" bestFit="1" customWidth="1"/>
    <col min="9" max="9" width="6.140625" style="26" customWidth="1"/>
    <col min="10" max="10" width="4.42578125" style="25" customWidth="1"/>
    <col min="11" max="11" width="4.5703125" style="25" customWidth="1"/>
    <col min="12" max="12" width="5.140625" style="25" customWidth="1"/>
    <col min="13" max="13" width="4.7109375" style="25" customWidth="1"/>
    <col min="14" max="14" width="19" style="25" customWidth="1"/>
    <col min="15" max="15" width="15.85546875" style="25" customWidth="1"/>
    <col min="16" max="16" width="14.140625" style="25" customWidth="1"/>
    <col min="17" max="17" width="11.85546875" style="25" customWidth="1"/>
    <col min="18" max="18" width="4.140625" style="25" customWidth="1"/>
    <col min="19" max="19" width="9.140625" style="25"/>
    <col min="20" max="20" width="15.28515625" style="25" bestFit="1" customWidth="1"/>
    <col min="21" max="21" width="15.28515625" bestFit="1" customWidth="1"/>
  </cols>
  <sheetData>
    <row r="1" spans="1:18" ht="18" x14ac:dyDescent="0.25">
      <c r="A1" s="56" t="s">
        <v>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ht="15.75" x14ac:dyDescent="0.25">
      <c r="A2" s="57" t="s">
        <v>23</v>
      </c>
      <c r="B2" s="57"/>
      <c r="C2" s="57"/>
      <c r="D2" s="57"/>
      <c r="E2" s="57"/>
      <c r="F2" s="7"/>
      <c r="G2" s="7"/>
      <c r="H2" s="23"/>
      <c r="I2" s="23"/>
      <c r="J2" s="7"/>
      <c r="K2" s="7"/>
      <c r="L2" s="7"/>
      <c r="M2" s="7"/>
      <c r="N2" s="7"/>
      <c r="O2" s="7"/>
      <c r="P2" s="7"/>
      <c r="Q2" s="7"/>
      <c r="R2" s="7"/>
    </row>
    <row r="3" spans="1:18" ht="15.75" x14ac:dyDescent="0.25">
      <c r="A3" s="58" t="s">
        <v>24</v>
      </c>
      <c r="B3" s="58"/>
      <c r="C3" s="58"/>
      <c r="D3" s="58"/>
      <c r="E3" s="58"/>
      <c r="F3" s="58"/>
      <c r="G3" s="8"/>
      <c r="H3" s="24"/>
      <c r="I3" s="24"/>
      <c r="J3" s="8"/>
      <c r="K3" s="8"/>
      <c r="L3" s="8"/>
      <c r="M3" s="8"/>
      <c r="N3" s="8"/>
      <c r="O3" s="8"/>
      <c r="P3" s="8"/>
      <c r="Q3" s="8"/>
      <c r="R3" s="8"/>
    </row>
    <row r="4" spans="1:18" ht="42" customHeight="1" x14ac:dyDescent="0.25">
      <c r="A4" s="69" t="s">
        <v>0</v>
      </c>
      <c r="B4" s="71" t="s">
        <v>1</v>
      </c>
      <c r="C4" s="71" t="s">
        <v>15</v>
      </c>
      <c r="D4" s="71" t="s">
        <v>2</v>
      </c>
      <c r="E4" s="71" t="s">
        <v>3</v>
      </c>
      <c r="F4" s="73" t="s">
        <v>4</v>
      </c>
      <c r="G4" s="73"/>
      <c r="H4" s="73"/>
      <c r="I4" s="73"/>
      <c r="J4" s="74" t="s">
        <v>5</v>
      </c>
      <c r="K4" s="75"/>
      <c r="L4" s="75"/>
      <c r="M4" s="76"/>
      <c r="N4" s="71" t="s">
        <v>6</v>
      </c>
      <c r="O4" s="77" t="s">
        <v>7</v>
      </c>
      <c r="P4" s="77" t="s">
        <v>8</v>
      </c>
      <c r="Q4" s="69" t="s">
        <v>9</v>
      </c>
      <c r="R4" s="69" t="s">
        <v>10</v>
      </c>
    </row>
    <row r="5" spans="1:18" ht="36.75" customHeight="1" x14ac:dyDescent="0.25">
      <c r="A5" s="70"/>
      <c r="B5" s="72"/>
      <c r="C5" s="72"/>
      <c r="D5" s="72"/>
      <c r="E5" s="72"/>
      <c r="F5" s="28" t="s">
        <v>11</v>
      </c>
      <c r="G5" s="28" t="s">
        <v>12</v>
      </c>
      <c r="H5" s="29" t="s">
        <v>13</v>
      </c>
      <c r="I5" s="29" t="s">
        <v>14</v>
      </c>
      <c r="J5" s="28" t="s">
        <v>11</v>
      </c>
      <c r="K5" s="28" t="s">
        <v>12</v>
      </c>
      <c r="L5" s="28" t="s">
        <v>13</v>
      </c>
      <c r="M5" s="28" t="s">
        <v>14</v>
      </c>
      <c r="N5" s="72"/>
      <c r="O5" s="78"/>
      <c r="P5" s="78"/>
      <c r="Q5" s="70"/>
      <c r="R5" s="70"/>
    </row>
    <row r="6" spans="1:18" ht="47.25" customHeight="1" x14ac:dyDescent="0.25">
      <c r="A6" s="47">
        <v>1</v>
      </c>
      <c r="B6" s="33" t="s">
        <v>63</v>
      </c>
      <c r="C6" s="32"/>
      <c r="D6" s="31"/>
      <c r="E6" s="31"/>
      <c r="F6" s="32"/>
      <c r="G6" s="28"/>
      <c r="H6" s="31"/>
      <c r="I6" s="31"/>
      <c r="J6" s="31"/>
      <c r="K6" s="31"/>
      <c r="L6" s="31"/>
      <c r="M6" s="31"/>
      <c r="N6" s="33"/>
      <c r="O6" s="42" t="s">
        <v>19</v>
      </c>
      <c r="P6" s="42" t="s">
        <v>20</v>
      </c>
      <c r="Q6" s="33" t="s">
        <v>21</v>
      </c>
      <c r="R6" s="34"/>
    </row>
    <row r="7" spans="1:18" ht="42" customHeight="1" x14ac:dyDescent="0.25">
      <c r="A7" s="47">
        <v>2</v>
      </c>
      <c r="B7" s="35"/>
      <c r="C7" s="36"/>
      <c r="D7" s="37"/>
      <c r="E7" s="37"/>
      <c r="F7" s="32"/>
      <c r="G7" s="28"/>
      <c r="H7" s="34"/>
      <c r="I7" s="34"/>
      <c r="J7" s="31"/>
      <c r="K7" s="31"/>
      <c r="L7" s="31"/>
      <c r="M7" s="34"/>
      <c r="N7" s="35"/>
      <c r="O7" s="42" t="s">
        <v>19</v>
      </c>
      <c r="P7" s="42" t="s">
        <v>20</v>
      </c>
      <c r="Q7" s="33" t="s">
        <v>21</v>
      </c>
      <c r="R7" s="30"/>
    </row>
    <row r="8" spans="1:18" ht="43.5" customHeight="1" x14ac:dyDescent="0.25">
      <c r="A8" s="47">
        <v>3</v>
      </c>
      <c r="B8" s="35"/>
      <c r="C8" s="36"/>
      <c r="D8" s="37"/>
      <c r="E8" s="37"/>
      <c r="F8" s="32"/>
      <c r="G8" s="29"/>
      <c r="H8" s="34"/>
      <c r="I8" s="34"/>
      <c r="J8" s="31"/>
      <c r="K8" s="31"/>
      <c r="L8" s="31"/>
      <c r="M8" s="34"/>
      <c r="N8" s="35"/>
      <c r="O8" s="42" t="s">
        <v>19</v>
      </c>
      <c r="P8" s="42" t="s">
        <v>20</v>
      </c>
      <c r="Q8" s="33" t="s">
        <v>21</v>
      </c>
      <c r="R8" s="30"/>
    </row>
    <row r="9" spans="1:18" ht="43.5" customHeight="1" x14ac:dyDescent="0.25">
      <c r="A9" s="47">
        <v>4</v>
      </c>
      <c r="B9" s="35"/>
      <c r="C9" s="38"/>
      <c r="D9" s="37"/>
      <c r="E9" s="37"/>
      <c r="F9" s="32"/>
      <c r="G9" s="29"/>
      <c r="H9" s="34"/>
      <c r="I9" s="34"/>
      <c r="J9" s="31"/>
      <c r="K9" s="31"/>
      <c r="L9" s="31"/>
      <c r="M9" s="34"/>
      <c r="N9" s="35"/>
      <c r="O9" s="42" t="s">
        <v>19</v>
      </c>
      <c r="P9" s="42" t="s">
        <v>20</v>
      </c>
      <c r="Q9" s="33" t="s">
        <v>21</v>
      </c>
      <c r="R9" s="30"/>
    </row>
    <row r="10" spans="1:18" ht="48" customHeight="1" x14ac:dyDescent="0.25">
      <c r="A10" s="47">
        <v>5</v>
      </c>
      <c r="B10" s="35"/>
      <c r="C10" s="38"/>
      <c r="D10" s="37"/>
      <c r="E10" s="37"/>
      <c r="F10" s="32"/>
      <c r="G10" s="29"/>
      <c r="H10" s="32"/>
      <c r="I10" s="34"/>
      <c r="J10" s="31"/>
      <c r="K10" s="31"/>
      <c r="L10" s="31"/>
      <c r="M10" s="34"/>
      <c r="N10" s="35"/>
      <c r="O10" s="42" t="s">
        <v>19</v>
      </c>
      <c r="P10" s="42" t="s">
        <v>20</v>
      </c>
      <c r="Q10" s="33" t="s">
        <v>21</v>
      </c>
      <c r="R10" s="30"/>
    </row>
    <row r="11" spans="1:18" ht="44.25" customHeight="1" x14ac:dyDescent="0.25">
      <c r="A11" s="47">
        <v>6</v>
      </c>
      <c r="B11" s="35"/>
      <c r="C11" s="38"/>
      <c r="D11" s="37"/>
      <c r="E11" s="37"/>
      <c r="F11" s="32"/>
      <c r="G11" s="29"/>
      <c r="H11" s="34"/>
      <c r="I11" s="34"/>
      <c r="J11" s="31"/>
      <c r="K11" s="31"/>
      <c r="L11" s="31"/>
      <c r="M11" s="34"/>
      <c r="N11" s="35"/>
      <c r="O11" s="42" t="s">
        <v>19</v>
      </c>
      <c r="P11" s="42" t="s">
        <v>20</v>
      </c>
      <c r="Q11" s="33" t="s">
        <v>21</v>
      </c>
      <c r="R11" s="30"/>
    </row>
    <row r="12" spans="1:18" ht="36.75" customHeight="1" x14ac:dyDescent="0.25">
      <c r="A12" s="47">
        <v>7</v>
      </c>
      <c r="B12" s="39"/>
      <c r="C12" s="40"/>
      <c r="D12" s="41"/>
      <c r="E12" s="41"/>
      <c r="F12" s="32"/>
      <c r="G12" s="29"/>
      <c r="H12" s="31"/>
      <c r="I12" s="34"/>
      <c r="J12" s="31"/>
      <c r="K12" s="31"/>
      <c r="L12" s="31"/>
      <c r="M12" s="34"/>
      <c r="N12" s="39"/>
      <c r="O12" s="42" t="s">
        <v>19</v>
      </c>
      <c r="P12" s="42" t="s">
        <v>20</v>
      </c>
      <c r="Q12" s="42" t="s">
        <v>21</v>
      </c>
      <c r="R12" s="30"/>
    </row>
    <row r="13" spans="1:18" ht="36.75" customHeight="1" x14ac:dyDescent="0.25">
      <c r="A13" s="47">
        <v>8</v>
      </c>
      <c r="B13" s="31"/>
      <c r="C13" s="32"/>
      <c r="D13" s="31"/>
      <c r="E13" s="31"/>
      <c r="F13" s="31"/>
      <c r="G13" s="32"/>
      <c r="H13" s="31"/>
      <c r="I13" s="31"/>
      <c r="J13" s="31"/>
      <c r="K13" s="31"/>
      <c r="L13" s="31"/>
      <c r="M13" s="34"/>
      <c r="N13" s="34"/>
      <c r="O13" s="42" t="s">
        <v>19</v>
      </c>
      <c r="P13" s="42" t="s">
        <v>20</v>
      </c>
      <c r="Q13" s="42" t="s">
        <v>21</v>
      </c>
      <c r="R13" s="30"/>
    </row>
    <row r="14" spans="1:18" ht="36.75" customHeight="1" x14ac:dyDescent="0.25">
      <c r="A14" s="47">
        <v>9</v>
      </c>
      <c r="B14" s="39"/>
      <c r="C14" s="40"/>
      <c r="D14" s="41"/>
      <c r="E14" s="41"/>
      <c r="F14" s="32"/>
      <c r="G14" s="29"/>
      <c r="H14" s="32"/>
      <c r="I14" s="34"/>
      <c r="J14" s="31"/>
      <c r="K14" s="31"/>
      <c r="L14" s="31"/>
      <c r="M14" s="34"/>
      <c r="N14" s="39"/>
      <c r="O14" s="42" t="s">
        <v>19</v>
      </c>
      <c r="P14" s="42" t="s">
        <v>20</v>
      </c>
      <c r="Q14" s="42" t="s">
        <v>21</v>
      </c>
      <c r="R14" s="30"/>
    </row>
    <row r="15" spans="1:18" ht="36.75" customHeight="1" x14ac:dyDescent="0.25">
      <c r="A15" s="47">
        <v>10</v>
      </c>
      <c r="B15" s="39"/>
      <c r="C15" s="40"/>
      <c r="D15" s="41"/>
      <c r="E15" s="41"/>
      <c r="F15" s="32"/>
      <c r="G15" s="29"/>
      <c r="H15" s="32"/>
      <c r="I15" s="34"/>
      <c r="J15" s="31"/>
      <c r="K15" s="31"/>
      <c r="L15" s="31"/>
      <c r="M15" s="34"/>
      <c r="N15" s="39"/>
      <c r="O15" s="42" t="s">
        <v>19</v>
      </c>
      <c r="P15" s="42" t="s">
        <v>20</v>
      </c>
      <c r="Q15" s="42" t="s">
        <v>21</v>
      </c>
      <c r="R15" s="30"/>
    </row>
    <row r="16" spans="1:18" ht="36.75" customHeight="1" x14ac:dyDescent="0.25">
      <c r="A16" s="30"/>
      <c r="B16" s="44"/>
      <c r="C16" s="44"/>
      <c r="D16" s="44"/>
      <c r="E16" s="44"/>
      <c r="F16" s="28"/>
      <c r="G16" s="28"/>
      <c r="H16" s="29"/>
      <c r="I16" s="29"/>
      <c r="J16" s="28"/>
      <c r="K16" s="28"/>
      <c r="L16" s="28"/>
      <c r="M16" s="28"/>
      <c r="N16" s="44"/>
      <c r="O16" s="45"/>
      <c r="P16" s="45"/>
      <c r="Q16" s="30"/>
      <c r="R16" s="30"/>
    </row>
    <row r="17" spans="1:21" ht="36.75" customHeight="1" x14ac:dyDescent="0.25">
      <c r="A17" s="30"/>
      <c r="B17" s="44"/>
      <c r="C17" s="44"/>
      <c r="D17" s="44"/>
      <c r="E17" s="44"/>
      <c r="F17" s="28"/>
      <c r="G17" s="28"/>
      <c r="H17" s="29"/>
      <c r="I17" s="29"/>
      <c r="J17" s="28"/>
      <c r="K17" s="28"/>
      <c r="L17" s="28"/>
      <c r="M17" s="28"/>
      <c r="N17" s="44"/>
      <c r="O17" s="45"/>
      <c r="P17" s="45"/>
      <c r="Q17" s="30"/>
      <c r="R17" s="30"/>
    </row>
    <row r="18" spans="1:21" x14ac:dyDescent="0.25">
      <c r="A18" s="28"/>
      <c r="B18" s="35"/>
      <c r="C18" s="36"/>
      <c r="D18" s="37"/>
      <c r="E18" s="37"/>
      <c r="F18" s="32"/>
      <c r="G18" s="29"/>
      <c r="H18" s="43"/>
      <c r="I18" s="43"/>
      <c r="J18" s="31"/>
      <c r="K18" s="31"/>
      <c r="L18" s="31"/>
      <c r="M18" s="34"/>
      <c r="N18" s="35"/>
      <c r="O18" s="33"/>
      <c r="P18" s="33"/>
      <c r="Q18" s="33"/>
      <c r="R18" s="30"/>
      <c r="T18" s="46"/>
      <c r="U18" s="20"/>
    </row>
    <row r="19" spans="1:21" x14ac:dyDescent="0.25">
      <c r="A19" s="47"/>
      <c r="B19" s="35"/>
      <c r="C19" s="38"/>
      <c r="D19" s="37"/>
      <c r="E19" s="37"/>
      <c r="F19" s="32"/>
      <c r="G19" s="29"/>
      <c r="H19" s="32"/>
      <c r="I19" s="32"/>
      <c r="J19" s="31"/>
      <c r="K19" s="31"/>
      <c r="L19" s="31"/>
      <c r="M19" s="31"/>
      <c r="N19" s="48"/>
      <c r="O19" s="33"/>
      <c r="P19" s="33"/>
      <c r="Q19" s="33"/>
      <c r="R19" s="30"/>
      <c r="T19" s="46"/>
    </row>
    <row r="22" spans="1:21" x14ac:dyDescent="0.25">
      <c r="A22" s="25" t="s">
        <v>26</v>
      </c>
    </row>
    <row r="24" spans="1:21" ht="20.25" customHeight="1" x14ac:dyDescent="0.25">
      <c r="A24" s="25" t="s">
        <v>27</v>
      </c>
    </row>
    <row r="26" spans="1:21" x14ac:dyDescent="0.25">
      <c r="A26" s="25" t="s">
        <v>28</v>
      </c>
      <c r="N26" s="25" t="s">
        <v>61</v>
      </c>
    </row>
    <row r="27" spans="1:21" x14ac:dyDescent="0.25">
      <c r="N27" s="25" t="s">
        <v>45</v>
      </c>
    </row>
    <row r="28" spans="1:21" x14ac:dyDescent="0.25">
      <c r="N28" s="25" t="s">
        <v>46</v>
      </c>
    </row>
    <row r="29" spans="1:21" x14ac:dyDescent="0.25">
      <c r="N29" s="25" t="s">
        <v>47</v>
      </c>
    </row>
  </sheetData>
  <mergeCells count="15">
    <mergeCell ref="A1:R1"/>
    <mergeCell ref="A2:E2"/>
    <mergeCell ref="A3:F3"/>
    <mergeCell ref="A4:A5"/>
    <mergeCell ref="B4:B5"/>
    <mergeCell ref="C4:C5"/>
    <mergeCell ref="D4:D5"/>
    <mergeCell ref="E4:E5"/>
    <mergeCell ref="F4:I4"/>
    <mergeCell ref="J4:M4"/>
    <mergeCell ref="N4:N5"/>
    <mergeCell ref="O4:O5"/>
    <mergeCell ref="P4:P5"/>
    <mergeCell ref="Q4:Q5"/>
    <mergeCell ref="R4:R5"/>
  </mergeCells>
  <pageMargins left="0" right="0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3" sqref="D13"/>
    </sheetView>
  </sheetViews>
  <sheetFormatPr defaultRowHeight="15" x14ac:dyDescent="0.25"/>
  <cols>
    <col min="1" max="1" width="15.85546875" style="22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2019</vt:lpstr>
      <vt:lpstr>2019 summary</vt:lpstr>
      <vt:lpstr>2018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AB20</dc:creator>
  <cp:lastModifiedBy>hp</cp:lastModifiedBy>
  <cp:lastPrinted>2021-01-29T09:01:02Z</cp:lastPrinted>
  <dcterms:created xsi:type="dcterms:W3CDTF">2019-02-06T04:34:39Z</dcterms:created>
  <dcterms:modified xsi:type="dcterms:W3CDTF">2021-02-18T05:26:31Z</dcterms:modified>
</cp:coreProperties>
</file>